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91" windowWidth="15300" windowHeight="8535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<sst xmlns="http://schemas.openxmlformats.org/spreadsheetml/2006/main" count="901" uniqueCount="699">
  <si>
    <t>ПЕРЕЛІК</t>
  </si>
  <si>
    <t>Назва</t>
  </si>
  <si>
    <t>Необхідна кількість</t>
  </si>
  <si>
    <t>Орієнтована сума</t>
  </si>
  <si>
    <t>№</t>
  </si>
  <si>
    <t>МНН або загально-прийнята назва діючої речовини</t>
  </si>
  <si>
    <t>Код АТС згідно наказу №400</t>
  </si>
  <si>
    <t>МНН</t>
  </si>
  <si>
    <t>Код АТС</t>
  </si>
  <si>
    <t>Торговельна назва</t>
  </si>
  <si>
    <t>Лікарська форма, упаковка</t>
  </si>
  <si>
    <t>Кількість упаковок</t>
  </si>
  <si>
    <t>В грн.</t>
  </si>
  <si>
    <t>L-лізину есцинат</t>
  </si>
  <si>
    <t>C05CX03 C01ЕВ10</t>
  </si>
  <si>
    <t>Lysine</t>
  </si>
  <si>
    <t>C05CX03</t>
  </si>
  <si>
    <t xml:space="preserve">L-ЛІЗИНУ ЕСЦИНАТ® </t>
  </si>
  <si>
    <t>Розчин для ін'єкцій 0,1% по 5 мл в ампулах № 10</t>
  </si>
  <si>
    <t>Аденозинтрифосфат натрій</t>
  </si>
  <si>
    <t>C01EB10</t>
  </si>
  <si>
    <t xml:space="preserve">Adenosintriphosphoric acid*  </t>
  </si>
  <si>
    <t>НАТРІЮ АДЕНОЗИНТРИФОСФАТ</t>
  </si>
  <si>
    <t>Розчин для ін'єкцій 1% по 1 мл в ампулах № 10</t>
  </si>
  <si>
    <t xml:space="preserve">Альбумін </t>
  </si>
  <si>
    <t>B05AA; А16АХ10</t>
  </si>
  <si>
    <t xml:space="preserve"> Albumin</t>
  </si>
  <si>
    <t>B05AA01</t>
  </si>
  <si>
    <t>АЛЬБУМІНУ РОЗЧИН 10%</t>
  </si>
  <si>
    <t>Розчин для ін'єкцій 10% по 100 мл у пляшках</t>
  </si>
  <si>
    <t>Амброксол</t>
  </si>
  <si>
    <t>R05CB06</t>
  </si>
  <si>
    <t>Ambroxol</t>
  </si>
  <si>
    <t>МУКОЛВАН</t>
  </si>
  <si>
    <t>Розчин для ін'єкцій 0,75% по 2 мл в ампулах № 5</t>
  </si>
  <si>
    <t>Амоній</t>
  </si>
  <si>
    <t>R07AB12</t>
  </si>
  <si>
    <t>Ammonia*</t>
  </si>
  <si>
    <t>R07AX</t>
  </si>
  <si>
    <t>АМІАКУ РОЗЧИН</t>
  </si>
  <si>
    <t>Розчин 10% по 40 мл у флаконах</t>
  </si>
  <si>
    <t>Амікацин</t>
  </si>
  <si>
    <t>J01GB06</t>
  </si>
  <si>
    <t>Amikacin</t>
  </si>
  <si>
    <t xml:space="preserve">АМІКАЦИНУ СУЛЬФАТ </t>
  </si>
  <si>
    <t xml:space="preserve">Порошок для ін'єкцій по 0,5 г у флаконах № 1 </t>
  </si>
  <si>
    <t>R03DA05</t>
  </si>
  <si>
    <t>ЕУФІЛІН-ДАРНИЦЯ</t>
  </si>
  <si>
    <t xml:space="preserve">Розчин для ін'єкцій 2% по 5 мл в ампулах № 10; </t>
  </si>
  <si>
    <t xml:space="preserve">Ампіцилін </t>
  </si>
  <si>
    <t>J01CA; J01CR01</t>
  </si>
  <si>
    <t>Ampicillin</t>
  </si>
  <si>
    <t>J01CA01</t>
  </si>
  <si>
    <t xml:space="preserve">АМПІЦИЛІН </t>
  </si>
  <si>
    <t>Порошок для приготування розчину для ін`єкцій по 1.0 г у флаконах № 10</t>
  </si>
  <si>
    <t>Comb drug*</t>
  </si>
  <si>
    <t>J01CR01</t>
  </si>
  <si>
    <t xml:space="preserve">АМПІСУЛЬБІН®-КМП </t>
  </si>
  <si>
    <t xml:space="preserve">Порошок для приготування розчину для ін'єкцій по 1,5 г у флаконах, </t>
  </si>
  <si>
    <t>Апротінін</t>
  </si>
  <si>
    <t>B02AB01</t>
  </si>
  <si>
    <t>Aprotinin</t>
  </si>
  <si>
    <t>АПРОКАЛ</t>
  </si>
  <si>
    <t>Розчин для ін'єкцій по 2 мл  у флаконах № 10</t>
  </si>
  <si>
    <t>ГОРДОКС</t>
  </si>
  <si>
    <t>Розчин для ін`єкцій 10 мл  в ампулах № 25</t>
  </si>
  <si>
    <t>Атропін</t>
  </si>
  <si>
    <t>A03BA01; S01FA01</t>
  </si>
  <si>
    <t>Atropine</t>
  </si>
  <si>
    <t>S01FA01</t>
  </si>
  <si>
    <t>АТРОПІНУ СУЛЬФАТ</t>
  </si>
  <si>
    <t>Краплі очні 1% по 5 мл у флаконах</t>
  </si>
  <si>
    <t xml:space="preserve">Бендазол </t>
  </si>
  <si>
    <t>C04AX31</t>
  </si>
  <si>
    <t>Bendazol</t>
  </si>
  <si>
    <t>ДИБАЗОЛ-ДАРНИЦЯ</t>
  </si>
  <si>
    <t>Розчин для ін'єкцій 1% по 5 мл в ампулах № 10</t>
  </si>
  <si>
    <t xml:space="preserve">Бензатин бензилпеніцилін </t>
  </si>
  <si>
    <t>J01CE08; J01CE30</t>
  </si>
  <si>
    <t>Benzatine benzylpenicillin</t>
  </si>
  <si>
    <t>J01CE30</t>
  </si>
  <si>
    <t xml:space="preserve">БІЦИЛІН®-3 КМП </t>
  </si>
  <si>
    <t>Порошок для приготування суспензії для ін'єкцій по 600000 ОД у флаконах</t>
  </si>
  <si>
    <t xml:space="preserve">БІЦИЛІН®-5 КМП </t>
  </si>
  <si>
    <t>Порошок для приготування суспензії для ін'єкцій по 1500000 ОД у флаконах</t>
  </si>
  <si>
    <t>Бензилпеніцилін</t>
  </si>
  <si>
    <t>J01CE01</t>
  </si>
  <si>
    <t>Benzylpenicillin</t>
  </si>
  <si>
    <t>БЕНЗИЛПЕНІЦИЛІНУ НАТРІЄВА СІЛЬ</t>
  </si>
  <si>
    <t>Порошок для приготування розчину для ін'єкцій по 1000000 ОД у флаконах № 1</t>
  </si>
  <si>
    <t>Ванкоміцин</t>
  </si>
  <si>
    <t>J01XA01</t>
  </si>
  <si>
    <t>Vancomycin</t>
  </si>
  <si>
    <t>ВАНКОМІЦИН</t>
  </si>
  <si>
    <t>Порошок ліофілізований для приготування розчину по 500 мг у флаконах</t>
  </si>
  <si>
    <t>Верапаміл</t>
  </si>
  <si>
    <t>C08DA01</t>
  </si>
  <si>
    <t>Verapamil</t>
  </si>
  <si>
    <t>ВЕРАПАМІЛУ ГІДРОХЛОРИ</t>
  </si>
  <si>
    <t>Розчин для ін'єкцій 0.25% по 2 мл в ампулах № 10</t>
  </si>
  <si>
    <t>N06BX18</t>
  </si>
  <si>
    <t>ВІНПОЦЕТИН</t>
  </si>
  <si>
    <t>Розчин для ін'єкцій 0,5% по 2 мл в ампулах  № 10</t>
  </si>
  <si>
    <t>N07XX10</t>
  </si>
  <si>
    <t>Гентаміцин</t>
  </si>
  <si>
    <t>D06AX07; D06С; J01GB03</t>
  </si>
  <si>
    <t>Gentamicin</t>
  </si>
  <si>
    <t>J01GB03</t>
  </si>
  <si>
    <t>ГЕНТАМІЦИНУ СУЛЬФАТ</t>
  </si>
  <si>
    <t>Розчин для ін'єкцій 4% по 2 мл в ампулах № 10</t>
  </si>
  <si>
    <t>Гепарин</t>
  </si>
  <si>
    <t>B01AB01; C05BA; C05AA01</t>
  </si>
  <si>
    <t>Heparin sodium</t>
  </si>
  <si>
    <t>B01AB01</t>
  </si>
  <si>
    <t>ГЕПАРИН</t>
  </si>
  <si>
    <t xml:space="preserve">Розчин для ін'єкцій по 5 мл  у флаконах </t>
  </si>
  <si>
    <t>Гліцерил тринітрат</t>
  </si>
  <si>
    <t>C01DA02</t>
  </si>
  <si>
    <t>Nitroglycerol</t>
  </si>
  <si>
    <t>ПЕРЛІНГАНІТ®</t>
  </si>
  <si>
    <t>Розчин для інфузій 0,1% по 10 мл в ампулах № 10</t>
  </si>
  <si>
    <t>Дексаметазон</t>
  </si>
  <si>
    <t>S01BA01; S01СA01; S02СA06; H02AB02</t>
  </si>
  <si>
    <t>Dexamethasone</t>
  </si>
  <si>
    <t>H02AB02</t>
  </si>
  <si>
    <t>ДЕКСАМЕТАЗОН</t>
  </si>
  <si>
    <t>Розчин для ін'єкцій 0.4% по 1 мл в ампулах № 5</t>
  </si>
  <si>
    <t>Декстран</t>
  </si>
  <si>
    <t>B05AA05</t>
  </si>
  <si>
    <t>Dextran</t>
  </si>
  <si>
    <t>РЕОПОЛІГЛЮКІН</t>
  </si>
  <si>
    <t>Розчин для інфузій по 200 мл,  у пляшках</t>
  </si>
  <si>
    <t>Депротеїнизований гемодереват з крові телят</t>
  </si>
  <si>
    <t>D03AX50; A16AX10; S01XA21</t>
  </si>
  <si>
    <t>---</t>
  </si>
  <si>
    <t>A16AX10</t>
  </si>
  <si>
    <t xml:space="preserve">АКТОВЕГІН </t>
  </si>
  <si>
    <t xml:space="preserve">Розчин для ін'єкцій, 40 мг/мл по 2 мл  в ампулах № 25; </t>
  </si>
  <si>
    <t>Десмопресин</t>
  </si>
  <si>
    <t>H01BA02</t>
  </si>
  <si>
    <t>Desmopressin</t>
  </si>
  <si>
    <t>АДІУПРЕСИН</t>
  </si>
  <si>
    <t>Краплі назальні по 2,5 мл  у флаконах № 1</t>
  </si>
  <si>
    <t>Дифенгідрамін</t>
  </si>
  <si>
    <t>R06AA02</t>
  </si>
  <si>
    <t>Diphenhydramine</t>
  </si>
  <si>
    <t>ДИМЕДРОЛ</t>
  </si>
  <si>
    <t>Діамантовий зелений</t>
  </si>
  <si>
    <t>D08AX09</t>
  </si>
  <si>
    <t>Viride nitens*</t>
  </si>
  <si>
    <t>D08AX08</t>
  </si>
  <si>
    <t>БРИЛЬЯНТОВИЙ ЗЕЛЕНИЙ</t>
  </si>
  <si>
    <t>Розчин для зовнішнього застосування, спиртовий 1 % по 20 мл у флаконах-крапельницях</t>
  </si>
  <si>
    <t>J01XX10</t>
  </si>
  <si>
    <t>ДІОКСИДИН</t>
  </si>
  <si>
    <t>Розчин для ін'єкцій 1% по 10 мл в ампулах № 10</t>
  </si>
  <si>
    <t>Допамін</t>
  </si>
  <si>
    <t>C01CA04</t>
  </si>
  <si>
    <t>Dopamine</t>
  </si>
  <si>
    <t xml:space="preserve">ДОФАМІН-ДАРНИЦЯ </t>
  </si>
  <si>
    <t xml:space="preserve">Концентрат для приготування розчину для інфузій 4% по 5 мл в ампулах № 10 </t>
  </si>
  <si>
    <t xml:space="preserve">Дротаверин </t>
  </si>
  <si>
    <t>A03AD</t>
  </si>
  <si>
    <t>Drotaverine</t>
  </si>
  <si>
    <t>A03AD02</t>
  </si>
  <si>
    <t xml:space="preserve">НОХШАВЕРИН </t>
  </si>
  <si>
    <t>Розчин для ін'єкцій 2% по 2 мл в ампулах № 5</t>
  </si>
  <si>
    <t>Електроліти для внутрішнього введення</t>
  </si>
  <si>
    <t>805ХА</t>
  </si>
  <si>
    <t>Magnesium sulfate</t>
  </si>
  <si>
    <t>B05XA05</t>
  </si>
  <si>
    <t>МАГНІЮ СУЛЬФАТ</t>
  </si>
  <si>
    <t>Розчин для ін’єкцій 25% по 5 мл, в ампулах №10</t>
  </si>
  <si>
    <t>Calcium chloride</t>
  </si>
  <si>
    <t>B05XA07</t>
  </si>
  <si>
    <t>КАЛЬЦІЮ ХЛОРИД</t>
  </si>
  <si>
    <t>Розчин для ін’єкцій 10% по 5 мл, в ампулах №10</t>
  </si>
  <si>
    <t>B05XA31</t>
  </si>
  <si>
    <t>РЕОСОРБІЛАКТ ®</t>
  </si>
  <si>
    <t>Розчин для інфузій по 200 мл</t>
  </si>
  <si>
    <t>СОРБІЛАКТ ®</t>
  </si>
  <si>
    <t>Епінефрин</t>
  </si>
  <si>
    <t>С01СА24</t>
  </si>
  <si>
    <t>Epinephrine</t>
  </si>
  <si>
    <t>АДРЕНАЛІНУ ГІДРОТАРТРАТ</t>
  </si>
  <si>
    <t>Розчин для ін’єкцій, 0,18%  по 1 мл, в ампулах №10</t>
  </si>
  <si>
    <t>Ессенціальні фосфоліпіди</t>
  </si>
  <si>
    <t>А05ВА50</t>
  </si>
  <si>
    <t>ЕССЕНЦІАЛЄ®Н</t>
  </si>
  <si>
    <t>Розчин для внутрішньовенних ін’єкцій по 5 мл в ампулах №5</t>
  </si>
  <si>
    <t>ЕССЕНЦІАЛЄ® ФОРТЕ Н</t>
  </si>
  <si>
    <t>Капсули №30</t>
  </si>
  <si>
    <t>Етамзилат</t>
  </si>
  <si>
    <t>B02BX01</t>
  </si>
  <si>
    <t>Etamsylate</t>
  </si>
  <si>
    <t>ЕТАМЗИЛАТ</t>
  </si>
  <si>
    <t>Розчин для ін’єкцій 12,5%  по 2 мл, в ампулах №10</t>
  </si>
  <si>
    <t>N05CB02</t>
  </si>
  <si>
    <t>ВАЛОКАРДИН®</t>
  </si>
  <si>
    <t>Краплі для перорального застосування по 50 мл у флаконах-крапельницях №1</t>
  </si>
  <si>
    <t>КОРВАЛОЛ®</t>
  </si>
  <si>
    <t>Краплі для перорального застосування по 25 мл  у флаконах</t>
  </si>
  <si>
    <t>Іміпенем у комбінації з циластиніном</t>
  </si>
  <si>
    <t>J01DH51</t>
  </si>
  <si>
    <r>
      <t>ТІЄНАМ</t>
    </r>
    <r>
      <rPr>
        <sz val="10"/>
        <rFont val="Symbol"/>
        <family val="1"/>
      </rPr>
      <t>â</t>
    </r>
  </si>
  <si>
    <t>Порошок для приготування розчину для внутрішньовенних інфузій у флаконах №5</t>
  </si>
  <si>
    <t>N07AA</t>
  </si>
  <si>
    <t>НЕЙРОМІДИН®</t>
  </si>
  <si>
    <t>Розчин для ін’єкцій 1,5% по 1 мл в ампулах №10</t>
  </si>
  <si>
    <t>Інозин</t>
  </si>
  <si>
    <t>С01ЕВ14</t>
  </si>
  <si>
    <t>Inosine</t>
  </si>
  <si>
    <t>РИБОКСИН-ФАРМАК®</t>
  </si>
  <si>
    <t>Розчин для ін’єкцій 2% по 10 мл в ампулах №10</t>
  </si>
  <si>
    <t>Інсуліни та їх аналоги</t>
  </si>
  <si>
    <t>А10А</t>
  </si>
  <si>
    <t>Insulin</t>
  </si>
  <si>
    <t>А10АЕ01</t>
  </si>
  <si>
    <t>ЛАНТУС®</t>
  </si>
  <si>
    <t>Розчин для ін’єкцій по 3 мл  у картриджах №5</t>
  </si>
  <si>
    <t>А10АС01</t>
  </si>
  <si>
    <t>ПРОТАФАН® НМ ПЕНФІЛ®</t>
  </si>
  <si>
    <t>Суспензія для ін’єкцій по 3 мл у картриджах №5</t>
  </si>
  <si>
    <t>Йод, включаючи комбінації з диметилсульфоксидом та гліцерином</t>
  </si>
  <si>
    <t>D08AG03</t>
  </si>
  <si>
    <t>D08AG53</t>
  </si>
  <si>
    <t>Iodine</t>
  </si>
  <si>
    <t>ЙОД</t>
  </si>
  <si>
    <t>Розчин для зовнішнього застосування, спиртовий 5% по  20 мл у флаконах</t>
  </si>
  <si>
    <t>Калію аспарагінат та магнію аспаргінат</t>
  </si>
  <si>
    <t>А1220С55</t>
  </si>
  <si>
    <t>Potassium and magnesium aspartate*</t>
  </si>
  <si>
    <t>A12CC55</t>
  </si>
  <si>
    <t>АСПАРКАМ</t>
  </si>
  <si>
    <t>Таблетки №50 у контурних чарункових упаковках</t>
  </si>
  <si>
    <t>А12СС55</t>
  </si>
  <si>
    <t>Розчин для ін’єкцій по 10 мл в ампулах №10</t>
  </si>
  <si>
    <t>Кальцію глюконат</t>
  </si>
  <si>
    <t xml:space="preserve">   А12АА03</t>
  </si>
  <si>
    <t>Calcium gluconate</t>
  </si>
  <si>
    <t xml:space="preserve">     A12AA03</t>
  </si>
  <si>
    <t>КАЛЬЦІЮ  ГЛЮКО-НАТ</t>
  </si>
  <si>
    <t>Розчин для ін’єкцій 10% по 5 мл в ампулах N10</t>
  </si>
  <si>
    <t>Кетамін</t>
  </si>
  <si>
    <t xml:space="preserve">  N01AX03</t>
  </si>
  <si>
    <t>Ketamine</t>
  </si>
  <si>
    <t xml:space="preserve">    N01AX03</t>
  </si>
  <si>
    <t>КАЛІПСОЛ</t>
  </si>
  <si>
    <t>Розчин для ін’єкцій по 10 мл у</t>
  </si>
  <si>
    <t>флаконах N5</t>
  </si>
  <si>
    <t>Кеторолак</t>
  </si>
  <si>
    <t xml:space="preserve">  M01AB15</t>
  </si>
  <si>
    <t>Ketorolac</t>
  </si>
  <si>
    <t xml:space="preserve">    М01АВ15</t>
  </si>
  <si>
    <t>КЕТОЛОНГ-ДАРНИ-ЦЯ</t>
  </si>
  <si>
    <t>Розчин для ін’єкцій 3% по 1 мл</t>
  </si>
  <si>
    <t>в ампулах N10</t>
  </si>
  <si>
    <t>Кислота аскорбінова</t>
  </si>
  <si>
    <t xml:space="preserve">  A11G;</t>
  </si>
  <si>
    <t xml:space="preserve">  C05CA51</t>
  </si>
  <si>
    <t>Ascorbic acid</t>
  </si>
  <si>
    <t xml:space="preserve">   A11GA01</t>
  </si>
  <si>
    <t>АСКОРБІНОВА</t>
  </si>
  <si>
    <t>КИСЛОТА</t>
  </si>
  <si>
    <t>Розчин для ін’єкцій 10% по 2 мл в ампулах N10</t>
  </si>
  <si>
    <t>Кислота ацетилсаліцилова</t>
  </si>
  <si>
    <t xml:space="preserve">  B01AC06;</t>
  </si>
  <si>
    <t xml:space="preserve">  N02BA;</t>
  </si>
  <si>
    <t xml:space="preserve">  N02BA51</t>
  </si>
  <si>
    <t xml:space="preserve"> Acetylsalicylic acid</t>
  </si>
  <si>
    <t xml:space="preserve">   B01AC06</t>
  </si>
  <si>
    <t>АСПЕКАРД</t>
  </si>
  <si>
    <t>Таблетки по 0.1 г N100 у кон-</t>
  </si>
  <si>
    <t>тейнерах полімерних</t>
  </si>
  <si>
    <t>Клемастин</t>
  </si>
  <si>
    <t xml:space="preserve"> R06AA04</t>
  </si>
  <si>
    <t>Clemastine</t>
  </si>
  <si>
    <t>ТАВЕГІЛ</t>
  </si>
  <si>
    <t xml:space="preserve"> Розчин для ін’єкцій по 2 мл в ампулах N5</t>
  </si>
  <si>
    <t>Корглікон</t>
  </si>
  <si>
    <t xml:space="preserve"> C01AXO4</t>
  </si>
  <si>
    <t>C01AXO4</t>
  </si>
  <si>
    <t>КОРГЛІКОН</t>
  </si>
  <si>
    <t>Розчин для ін’єкцій 0.06% по</t>
  </si>
  <si>
    <t>1 мл в ампулах N 10</t>
  </si>
  <si>
    <t>Лактобактерії в комбінаціях</t>
  </si>
  <si>
    <t xml:space="preserve"> А07FA51</t>
  </si>
  <si>
    <t>A07FA05</t>
  </si>
  <si>
    <t>ХІЛАК ФОРТЕ</t>
  </si>
  <si>
    <t>Краплі по 100 мл у</t>
  </si>
  <si>
    <t>Флаконах N1</t>
  </si>
  <si>
    <t>A07FA51</t>
  </si>
  <si>
    <t>ЛАКТОВІТ ФОРТЕ</t>
  </si>
  <si>
    <t>Капсули N30</t>
  </si>
  <si>
    <t>ЛІНЕКС</t>
  </si>
  <si>
    <t>Капсули у блістері N16</t>
  </si>
  <si>
    <t>Левофлоксацин</t>
  </si>
  <si>
    <t>J01MA12</t>
  </si>
  <si>
    <t>Levofloxacin</t>
  </si>
  <si>
    <t>ЛЕВОФЛОКС ІНФУЗІЯ</t>
  </si>
  <si>
    <t>Розчин для інфузій по 100 мл у флаконах N 1</t>
  </si>
  <si>
    <t>Лідокаїн</t>
  </si>
  <si>
    <t>С01ВВ01; С05AD01; C05AD; N01BB02; N01BB52; D04AB01; D03AX50</t>
  </si>
  <si>
    <t>Lidocaine</t>
  </si>
  <si>
    <t>N01BB02</t>
  </si>
  <si>
    <t>ЛІДОКАЇНУ ГІДРОХЛОРИД</t>
  </si>
  <si>
    <t>Розчин для ін'єкцій 2 % по 2 мл в ампулах № 10</t>
  </si>
  <si>
    <t>Лінкоміцин</t>
  </si>
  <si>
    <t>J01FF02</t>
  </si>
  <si>
    <t>Lincomycin</t>
  </si>
  <si>
    <t>ЛІНКОМІЦИН -ДАРНИЦЯ</t>
  </si>
  <si>
    <t>Розчин для ін'єкцій 30 % по 2 мл в ампулах № 10</t>
  </si>
  <si>
    <t>Манітол</t>
  </si>
  <si>
    <t>B05BC01</t>
  </si>
  <si>
    <t>Mannitol</t>
  </si>
  <si>
    <t>МАНІТОЛ РОЗЧИН 20%</t>
  </si>
  <si>
    <t>Розчин для інфузій 20% по 200 мл у флаконах № 1</t>
  </si>
  <si>
    <t>R06AX15</t>
  </si>
  <si>
    <t>ДІАЗОЛІН®</t>
  </si>
  <si>
    <t>Таблетки по 0,1 г № 10</t>
  </si>
  <si>
    <t>Менадіол</t>
  </si>
  <si>
    <t>B02BA</t>
  </si>
  <si>
    <t>Menadione</t>
  </si>
  <si>
    <t>B02BA02</t>
  </si>
  <si>
    <t>ВІКАСОЛ</t>
  </si>
  <si>
    <t>Розчин для ін'єкцій 1% по 1 мл  в ампулах № 10</t>
  </si>
  <si>
    <t>Метамізол натрію</t>
  </si>
  <si>
    <t>N02BB02; N02BB52; N02BB72; A03DA02</t>
  </si>
  <si>
    <t>Metamizole sodium</t>
  </si>
  <si>
    <t>N02BB02</t>
  </si>
  <si>
    <t>АНАЛЬГІН</t>
  </si>
  <si>
    <t>Розчин для ін'єкцій 50% по 2 мл в ампулах № 10</t>
  </si>
  <si>
    <t>Метоклопрамід</t>
  </si>
  <si>
    <t>A03FA01</t>
  </si>
  <si>
    <t>Metoclopramide</t>
  </si>
  <si>
    <t>МЕТОКЛОПРАМІД-ДАРНИЦЯ</t>
  </si>
  <si>
    <t>Розчин для ін'єкцій 0.5% по 2 мл в ампулах  № 10</t>
  </si>
  <si>
    <t xml:space="preserve">Метронідазол </t>
  </si>
  <si>
    <t>P01AB01; J01XD01; G01AF01; G01XD01</t>
  </si>
  <si>
    <t>Metronidazole</t>
  </si>
  <si>
    <t>J01XD01</t>
  </si>
  <si>
    <t>МЕТРОНІДАЗОЛ</t>
  </si>
  <si>
    <t xml:space="preserve">Розчин для інфузій 0.5% по 100 мл </t>
  </si>
  <si>
    <t>Нікетамід</t>
  </si>
  <si>
    <t>R07AB02</t>
  </si>
  <si>
    <t>Nikethamide</t>
  </si>
  <si>
    <t>КОРДІАМІН</t>
  </si>
  <si>
    <t>Розчин для ін'єкцій 25% по 2 мл в ампулах  № 10</t>
  </si>
  <si>
    <t>Ністатин</t>
  </si>
  <si>
    <t>G01AA01; A07AA02</t>
  </si>
  <si>
    <t>Nystatin</t>
  </si>
  <si>
    <t>A07AA02</t>
  </si>
  <si>
    <t>НІСТАТИН</t>
  </si>
  <si>
    <t xml:space="preserve">Таблетки, вкриті оболонкою, по 500 000 ОД  № 10х2 </t>
  </si>
  <si>
    <t>Нітроксолін</t>
  </si>
  <si>
    <t>Nitroxoline</t>
  </si>
  <si>
    <t>J01XX07</t>
  </si>
  <si>
    <t>НІТРОКСОЛІН</t>
  </si>
  <si>
    <t xml:space="preserve">Таблетки, вкриті оболонкою, по 0.05 г № 10 </t>
  </si>
  <si>
    <t>Нітрофурантоїн</t>
  </si>
  <si>
    <t>J01XE01</t>
  </si>
  <si>
    <t>Nitrofurantoin</t>
  </si>
  <si>
    <t>ФУРАДОНІН</t>
  </si>
  <si>
    <t>Таблетки по 0.05 г № 10;</t>
  </si>
  <si>
    <t>Норфлоксацин</t>
  </si>
  <si>
    <t>J01MA06</t>
  </si>
  <si>
    <t>Norfloxacin</t>
  </si>
  <si>
    <t xml:space="preserve">НОРФЛОКСАЦИН </t>
  </si>
  <si>
    <t xml:space="preserve">Капсули по 400 мг № 10 </t>
  </si>
  <si>
    <t>J01MA01</t>
  </si>
  <si>
    <t xml:space="preserve">ОФЛОКСАЦИН </t>
  </si>
  <si>
    <t xml:space="preserve">Розчин для інфузій по 100 мл  у флаконах </t>
  </si>
  <si>
    <t>Папаверин</t>
  </si>
  <si>
    <t>А03АD01</t>
  </si>
  <si>
    <t>Papaverine</t>
  </si>
  <si>
    <t>ПАПАВЕРИНУ ГІДРОХЛОРИД</t>
  </si>
  <si>
    <t>Розчин для ін’єкцій 2% по 2 мл в ампулах №10</t>
  </si>
  <si>
    <t>Пентоксифілін</t>
  </si>
  <si>
    <t>C04AD03</t>
  </si>
  <si>
    <t>Pentoxifylline</t>
  </si>
  <si>
    <t>ПЕНТОКСИФІЛІН-ДАРНИЦЯ</t>
  </si>
  <si>
    <t>Таблетки по 200 мг №20 у контурних чарункових упаковках</t>
  </si>
  <si>
    <t>Розчин для ін’єкцій 2% по 5 мл в ампулах  №10</t>
  </si>
  <si>
    <t>Пероксид водню</t>
  </si>
  <si>
    <t>D08AX01</t>
  </si>
  <si>
    <t>Hydrogen peroxide</t>
  </si>
  <si>
    <t>ПЕРЕКИС ВОДНЮ</t>
  </si>
  <si>
    <t>Розчин для зовнішнього застосування  3% по 40 мл у флаконах</t>
  </si>
  <si>
    <t>Піперкуранію бромід</t>
  </si>
  <si>
    <t>M03AC06</t>
  </si>
  <si>
    <t>Pipercuranium</t>
  </si>
  <si>
    <t>АРДУАН</t>
  </si>
  <si>
    <t>Порошок ліофілізований для ін’єкцій по 4 мг у флаконах №25 з розчинником по 2 мл в ампулах №25</t>
  </si>
  <si>
    <t>Пірацетам</t>
  </si>
  <si>
    <t>N06BX03</t>
  </si>
  <si>
    <t>Piracetam</t>
  </si>
  <si>
    <t>ПІРАЦЕТАМ</t>
  </si>
  <si>
    <t>Розчин для ін’єкцій 20% по 5 мл в ампулах №10</t>
  </si>
  <si>
    <t>Піридоксин</t>
  </si>
  <si>
    <t>A11HA02</t>
  </si>
  <si>
    <t>Pyridoxine</t>
  </si>
  <si>
    <t>ПІРИДОКСИНУ ГІДРОХЛОРИД</t>
  </si>
  <si>
    <t>Розчин для ін’єкцій 5% по 1 мл в ампулах  №10</t>
  </si>
  <si>
    <t>Препарати крохмалю</t>
  </si>
  <si>
    <t>B05AA07</t>
  </si>
  <si>
    <t>Hetastach</t>
  </si>
  <si>
    <r>
      <t>РЕФОРТРАН</t>
    </r>
    <r>
      <rPr>
        <vertAlign val="superscript"/>
        <sz val="10"/>
        <rFont val="Times New Roman"/>
        <family val="1"/>
      </rPr>
      <t xml:space="preserve">R </t>
    </r>
    <r>
      <rPr>
        <sz val="10"/>
        <rFont val="Times New Roman"/>
        <family val="1"/>
      </rPr>
      <t xml:space="preserve"> Н ГЕК 10%</t>
    </r>
  </si>
  <si>
    <t>Розчин для інфузій 10%</t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</si>
  <si>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Times New Roman"/>
        <family val="1"/>
      </rPr>
      <t>по 500 мл</t>
    </r>
  </si>
  <si>
    <r>
      <t>РЕФОРТРАН</t>
    </r>
    <r>
      <rPr>
        <vertAlign val="superscript"/>
        <sz val="10"/>
        <rFont val="Times New Roman"/>
        <family val="1"/>
      </rPr>
      <t xml:space="preserve">R </t>
    </r>
    <r>
      <rPr>
        <sz val="10"/>
        <rFont val="Times New Roman"/>
        <family val="1"/>
      </rPr>
      <t xml:space="preserve"> Н ГЕК 6%</t>
    </r>
  </si>
  <si>
    <t>Розчин для інфузій 6%</t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</si>
  <si>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Times New Roman"/>
        <family val="1"/>
      </rPr>
      <t>по 250 мл</t>
    </r>
  </si>
  <si>
    <t>Прокаїн</t>
  </si>
  <si>
    <t>N01BA02</t>
  </si>
  <si>
    <t>Procaine</t>
  </si>
  <si>
    <t>НОВОКАЇН</t>
  </si>
  <si>
    <t>Розчин для ін’єкцій 0,5%  по 5 мл №10</t>
  </si>
  <si>
    <t>НОВОКАЇН 0,5%</t>
  </si>
  <si>
    <t>Розчин для ін’єкцій 0,5% по 200 мл</t>
  </si>
  <si>
    <t>Прометазин</t>
  </si>
  <si>
    <t>R06AD02</t>
  </si>
  <si>
    <t>Promethazine</t>
  </si>
  <si>
    <t>ПІПОЛФЕН</t>
  </si>
  <si>
    <t>Розчин для ін’єкцій по 2 мл в ампулах №10</t>
  </si>
  <si>
    <t>Радіо фармацевтичні препарати та контрастні засоби</t>
  </si>
  <si>
    <t>V08, V09,V10</t>
  </si>
  <si>
    <t>Amidotrizoate sadium*</t>
  </si>
  <si>
    <t>V08AA01</t>
  </si>
  <si>
    <r>
      <t>ТРІОМБРАСТ</t>
    </r>
    <r>
      <rPr>
        <vertAlign val="superscript"/>
        <sz val="10"/>
        <rFont val="Times New Roman"/>
        <family val="1"/>
      </rPr>
      <t>R</t>
    </r>
  </si>
  <si>
    <t>Розчин для ін’єкцій 60% по 20 мл в ампулах №5</t>
  </si>
  <si>
    <t>Ранітидин</t>
  </si>
  <si>
    <t>A02BA02</t>
  </si>
  <si>
    <t>Ranitidine</t>
  </si>
  <si>
    <t>РАНІТИДИН</t>
  </si>
  <si>
    <t>Розчин для ін’єкцій  по 2 мл в ампулах №10</t>
  </si>
  <si>
    <t>Таблетки вкриті оболонкою, по 150 мг №20</t>
  </si>
  <si>
    <t>Розчин ментолу в ментиловому ефірі ізовалеріанової кислоти</t>
  </si>
  <si>
    <t>C01EX</t>
  </si>
  <si>
    <t>Vilidol*</t>
  </si>
  <si>
    <t>ВАЛІДОЛ-ДАРНИЦЯ</t>
  </si>
  <si>
    <t>Таблетки по 0,06 г №10 у контурних чарункових упаковках</t>
  </si>
  <si>
    <t>B05B</t>
  </si>
  <si>
    <t>Dextrose*</t>
  </si>
  <si>
    <t>B05BA03</t>
  </si>
  <si>
    <t>ГЛЮКОЗА</t>
  </si>
  <si>
    <t>Розчин для ін’єкцій 40% по 10 мл в ампулах №10</t>
  </si>
  <si>
    <t>Розчин для корекції електролітного балансу</t>
  </si>
  <si>
    <t>B05BB01</t>
  </si>
  <si>
    <t>РІНГЕРА РОЗЧИН</t>
  </si>
  <si>
    <t>Розчин для інфузій по 400 мл</t>
  </si>
  <si>
    <t>Sodium chloride</t>
  </si>
  <si>
    <t>B05XA03</t>
  </si>
  <si>
    <t>НАТРІЮ ХЛОРИД</t>
  </si>
  <si>
    <t>Розчин для інфузій 0,9%  - 400,0</t>
  </si>
  <si>
    <t>Розчин для ін’єкцій ізотонічний 0,9% по 5 мл в ампулах №10</t>
  </si>
  <si>
    <t>Розчин для інфузій 0,9% по 200 мл</t>
  </si>
  <si>
    <t>Сульфацетамід</t>
  </si>
  <si>
    <t>S01AB04</t>
  </si>
  <si>
    <t>Sulfacetamide</t>
  </si>
  <si>
    <t>СУЛЬФАЦИЛ НАТРІЮ</t>
  </si>
  <si>
    <t>Краплі очні 20% по 10 мл у флаконах</t>
  </si>
  <si>
    <t>Сульфокамфокаїн</t>
  </si>
  <si>
    <t>C01EB02</t>
  </si>
  <si>
    <t>Sulfocamphocain*</t>
  </si>
  <si>
    <t>СУЛЬФОКАМФОКАЇН-ДАРНИЦЯ</t>
  </si>
  <si>
    <t>Розчин для ін'єкцій 10% по 2 мл в ампулах № 10</t>
  </si>
  <si>
    <t>Тетрациклін</t>
  </si>
  <si>
    <t>Tetracyclin</t>
  </si>
  <si>
    <t>S01AA09</t>
  </si>
  <si>
    <t>ТЕТРАЦИКЛІНОВА МАЗЬ ОЧНА</t>
  </si>
  <si>
    <t>Мазь очна 1% по 10 г у тубах</t>
  </si>
  <si>
    <t>Тизанідин</t>
  </si>
  <si>
    <t>M03BX02</t>
  </si>
  <si>
    <t>Tizanidine</t>
  </si>
  <si>
    <t>СИРДАЛУД®</t>
  </si>
  <si>
    <t>Таблетки по 4 мг № 30</t>
  </si>
  <si>
    <t>Тіамін</t>
  </si>
  <si>
    <t>A11DA01; A11D</t>
  </si>
  <si>
    <t>Thiamine</t>
  </si>
  <si>
    <t>A11DA01</t>
  </si>
  <si>
    <t>ТІАМІНУ ХЛОРИД</t>
  </si>
  <si>
    <t>Розчин для ін'єкцій 5% по 1 мл в ампулах № 10</t>
  </si>
  <si>
    <t>Тіопентал натрію</t>
  </si>
  <si>
    <t>N01AF03</t>
  </si>
  <si>
    <t>Thiopental sodium</t>
  </si>
  <si>
    <t>ТІОПЕНТАЛ-КМП</t>
  </si>
  <si>
    <t>Порошок ліофілізований для приготування розчину для ін'єкцій по 1 г у флаконах</t>
  </si>
  <si>
    <t>Тіотриозолін</t>
  </si>
  <si>
    <t>A05ВА50; S01XA21</t>
  </si>
  <si>
    <t>Thiotriazolin*</t>
  </si>
  <si>
    <t>A05BA50</t>
  </si>
  <si>
    <t>ТІОТРИАЗОЛІН</t>
  </si>
  <si>
    <t>Розчин для ін'єкцій 2,5% по 2 мл в ампулах № 10</t>
  </si>
  <si>
    <t>Толперизон</t>
  </si>
  <si>
    <t>M03BX04</t>
  </si>
  <si>
    <t>Tolperisone</t>
  </si>
  <si>
    <t>M03BX</t>
  </si>
  <si>
    <t>МІДОКАЛМ</t>
  </si>
  <si>
    <t>Розчин для ін'єкцій по 1 мл в ампулах № 5</t>
  </si>
  <si>
    <t>Фамотидин</t>
  </si>
  <si>
    <t>A02BA03</t>
  </si>
  <si>
    <t>Famotidine</t>
  </si>
  <si>
    <t>КВАМАТЕЛ</t>
  </si>
  <si>
    <t>Порошок ліофілізований для ін'єкцій по 20 мг у флаконах № 5 у комплекті з розчинником по 5 мл в ампулах № 5</t>
  </si>
  <si>
    <t>Флуконазол</t>
  </si>
  <si>
    <t>J02AC01</t>
  </si>
  <si>
    <t>Fluconazole</t>
  </si>
  <si>
    <t>ФЛУКОНАЗОЛ</t>
  </si>
  <si>
    <t>Капсули по 100 мг № 10</t>
  </si>
  <si>
    <t>Розчин для інфузій 0,2%  по 100 мл у пляшках</t>
  </si>
  <si>
    <t>Порошок для приготування розчину для ін'єкцій по 1 г у флаконах № 1</t>
  </si>
  <si>
    <t>Фраміцетин, граміцидин тадексаметазон в комбінації</t>
  </si>
  <si>
    <t>S03CA01</t>
  </si>
  <si>
    <t>СОФРАДЕКС®</t>
  </si>
  <si>
    <t>Краплі очні/вушні по 5 мл у флаконах № 1</t>
  </si>
  <si>
    <t>Фуразолідон</t>
  </si>
  <si>
    <t>G01AX06</t>
  </si>
  <si>
    <t>Furazolidone</t>
  </si>
  <si>
    <t>ФУРАЗОЛІДОН</t>
  </si>
  <si>
    <t>Таблетки по 0.05 г № 20</t>
  </si>
  <si>
    <t>Фуросемід</t>
  </si>
  <si>
    <t>C03CA01</t>
  </si>
  <si>
    <t>Furosemide</t>
  </si>
  <si>
    <t>ФУРОСЕМІД</t>
  </si>
  <si>
    <t>Таблетки по 40 мг № 10</t>
  </si>
  <si>
    <t>Розчин для ін'єкцій 1% по 2 мл в ампулах № 10</t>
  </si>
  <si>
    <t>S01AA01</t>
  </si>
  <si>
    <t>ЛЕВОМІЦЕТИН</t>
  </si>
  <si>
    <t>Краплі очні 0.25% по 10 мл у флаконах</t>
  </si>
  <si>
    <t>Хлорпромазин</t>
  </si>
  <si>
    <t>N05AA01</t>
  </si>
  <si>
    <t>Chlorpromazine</t>
  </si>
  <si>
    <t>АМІНАЗИН</t>
  </si>
  <si>
    <t>Церебролізин</t>
  </si>
  <si>
    <t>ЦЕРЕБРОЛІЗИН®</t>
  </si>
  <si>
    <t>Розчин для ін'єкцій</t>
  </si>
  <si>
    <t>Порошок для приготування розчину для ін'єкцій по 1,0 г</t>
  </si>
  <si>
    <t>Цефотаксим</t>
  </si>
  <si>
    <t>J01DA10</t>
  </si>
  <si>
    <t>ЦЕФОТАКСИМ-КМП</t>
  </si>
  <si>
    <t>Цефтазидим</t>
  </si>
  <si>
    <t>J01DA11</t>
  </si>
  <si>
    <t>Cefotaxime</t>
  </si>
  <si>
    <t>ЦЕФТАЗИДИМ</t>
  </si>
  <si>
    <t>Порошок для приготування розчину для ін`єкцій по 1 г у флаконах</t>
  </si>
  <si>
    <t>Цефтриаксон</t>
  </si>
  <si>
    <t>J01D</t>
  </si>
  <si>
    <t>Ceftazidime</t>
  </si>
  <si>
    <t>J01DA13</t>
  </si>
  <si>
    <t>ЦЕФТРІАКСОН</t>
  </si>
  <si>
    <t>Ципрофлоксацин</t>
  </si>
  <si>
    <t>J01MA02; S03AA07</t>
  </si>
  <si>
    <t>Ciprofloxacin</t>
  </si>
  <si>
    <t>J01MA02</t>
  </si>
  <si>
    <t>ЦИПРОФЛОКСАЦИН</t>
  </si>
  <si>
    <t>Розчин для інфузій 0.2% по 100 мл у пляшках</t>
  </si>
  <si>
    <t>Ціанокобаламін</t>
  </si>
  <si>
    <t>B03BA01</t>
  </si>
  <si>
    <t>Cyanocobalamin</t>
  </si>
  <si>
    <t>ЦІАНОКОБАЛАМІН</t>
  </si>
  <si>
    <t>Розчин для ін'єкцій 0.05% по 1 мл в ампулах № 10</t>
  </si>
  <si>
    <t>Кокарбоксилази г/х з розчинником</t>
  </si>
  <si>
    <t>0,05 в ампулах №10</t>
  </si>
  <si>
    <r>
      <t xml:space="preserve"> </t>
    </r>
    <r>
      <rPr>
        <sz val="10"/>
        <rFont val="Times New Roman"/>
        <family val="1"/>
      </rPr>
      <t>по 1 мл в ампулах № 10;</t>
    </r>
  </si>
  <si>
    <r>
      <t> </t>
    </r>
    <r>
      <rPr>
        <sz val="10"/>
        <rFont val="Times New Roman"/>
        <family val="1"/>
      </rPr>
      <t>по 5 мл в ампулах № 5</t>
    </r>
  </si>
  <si>
    <t>Ціна за од. в грн.</t>
  </si>
  <si>
    <t>орієнтованої річної потреби в лікарських засобах Інституту нейрохірургії АМНУ на 2009 рік</t>
  </si>
  <si>
    <t>Гексобендину дигідрохлорид у комбінації з етоміваном та етофіліном</t>
  </si>
  <si>
    <t>Н07ХХ10</t>
  </si>
  <si>
    <t>Цитофлавін</t>
  </si>
  <si>
    <t>Розчин для ін"єкцій по 10 мл в ампулах № 10</t>
  </si>
  <si>
    <t>N06ВХ20</t>
  </si>
  <si>
    <t>Кортексін</t>
  </si>
  <si>
    <t>Порошок для ін'єкцій 10 мг № 10</t>
  </si>
  <si>
    <t>Розчин для ін"єкцій по 10 мл в ампулах № 10 в упаковках</t>
  </si>
  <si>
    <t xml:space="preserve"> 0,1%-1,0 № 10 амп. </t>
  </si>
  <si>
    <t>Натрію гідрокарбонат</t>
  </si>
  <si>
    <t>ВО5ХА02.</t>
  </si>
  <si>
    <t>Natrii hydrocarbonas</t>
  </si>
  <si>
    <t>Торгівельна назва або еквівалент</t>
  </si>
  <si>
    <t>Амікацину сульфат</t>
  </si>
  <si>
    <t>Атропіну сульфат</t>
  </si>
  <si>
    <t>Діоксидін</t>
  </si>
  <si>
    <t>Dioxydine</t>
  </si>
  <si>
    <t xml:space="preserve">РЕОСОРБІЛАКТ </t>
  </si>
  <si>
    <t>REOSORBILACT</t>
  </si>
  <si>
    <t>Сорбітал, натрію лактат, навтрію хлорид, кальцію хлорид, калію хлорид, магнію хлорид</t>
  </si>
  <si>
    <t>Гідроксиетил крохмалю 6%</t>
  </si>
  <si>
    <t>Натрію хлорид</t>
  </si>
  <si>
    <t>Кислота янтарна, нікотинамід, інозин, рибофлавін-мононуклеатид</t>
  </si>
  <si>
    <t>Розчин для інфузій по 200 мл у пляшках</t>
  </si>
  <si>
    <t>№ лоту</t>
  </si>
  <si>
    <t>Код АТХ</t>
  </si>
  <si>
    <t xml:space="preserve">МАНІТ </t>
  </si>
  <si>
    <t>Розчин для інфузій 15% по 200 мл</t>
  </si>
  <si>
    <t xml:space="preserve">порошок для приготування розчину для ін'єкцій по 1 г у флаконах, </t>
  </si>
  <si>
    <t xml:space="preserve">Розчин для ін'єкцій 10мг в мл по 1,0 мл в ампулах      № 10; </t>
  </si>
  <si>
    <t>Транексамова кислота</t>
  </si>
  <si>
    <t>Ліофілізіат для розчину для інєкцій 40мг у флаконі</t>
  </si>
  <si>
    <t>Еноксапарин</t>
  </si>
  <si>
    <t>ФЛЕНОКС</t>
  </si>
  <si>
    <t>Розчин для інєкцій 0,4 мл №10 шпрю</t>
  </si>
  <si>
    <t>Розчин для інєкцій 1% по 1,0 мл в амп №10</t>
  </si>
  <si>
    <t>Магнію сульфат</t>
  </si>
  <si>
    <t>Розчин для інєкцій 25% по 10мл №10 амп</t>
  </si>
  <si>
    <t>Калію аспаргінат та магнію аспаргінат</t>
  </si>
  <si>
    <t>Розчин для інєкцій по 10 мл в амп №10</t>
  </si>
  <si>
    <t xml:space="preserve">Лідокаїн </t>
  </si>
  <si>
    <t>Розчин для інєкцій 2% по 2 мл в амп №10</t>
  </si>
  <si>
    <t>Цефтріаксон</t>
  </si>
  <si>
    <t>ЦЕФТРИАКСОН</t>
  </si>
  <si>
    <t>Гідрокортизону ацетат</t>
  </si>
  <si>
    <t>Розчин для ін’єкцій 2,5% -  2мл  №10 амп</t>
  </si>
  <si>
    <t>Розчин для інфузій 4% - 200 мл</t>
  </si>
  <si>
    <t>ТІО-ЛІПОН</t>
  </si>
  <si>
    <t xml:space="preserve">Розчин для ін'єкцій 30мг/мл по 20 мл в ампулах № 5; </t>
  </si>
  <si>
    <t xml:space="preserve">Розчин для ін'єкцій 1000мг  по 4,0 мл в ампулах № 10; </t>
  </si>
  <si>
    <t>Розчин для інєкций 100мг/мл  по 5,0 мл № 5 амп</t>
  </si>
  <si>
    <t>МІЛДРАКОР-НОВОФАРМ</t>
  </si>
  <si>
    <t>С01ЕВ</t>
  </si>
  <si>
    <t>Мельдоний</t>
  </si>
  <si>
    <t>Meldonium</t>
  </si>
  <si>
    <t>Thioctik acid</t>
  </si>
  <si>
    <t>A16AX01</t>
  </si>
  <si>
    <t>Тіоктова кислота</t>
  </si>
  <si>
    <t>Цитиколін натрію</t>
  </si>
  <si>
    <t>Citicoline natrium</t>
  </si>
  <si>
    <t>Tropisetron</t>
  </si>
  <si>
    <t>A03AA03</t>
  </si>
  <si>
    <t>ТРОПІСЕТРОН</t>
  </si>
  <si>
    <t>Тропісетрон</t>
  </si>
  <si>
    <t>Розчин для інєкцій 50мг/мл в амп по 5,0 мл №50</t>
  </si>
  <si>
    <t>Розчин для інфузій 6% по 400 мл</t>
  </si>
  <si>
    <t>Рефордез</t>
  </si>
  <si>
    <t>КЕЙВЕР</t>
  </si>
  <si>
    <t>Порошок ліофілізований для приготування розчину по 1000мг у флаконах</t>
  </si>
  <si>
    <t>ІНФУЛГАН</t>
  </si>
  <si>
    <t>ВОЛЮТЕНЗ</t>
  </si>
  <si>
    <t>Розчин для ін'єкцій 1%  по 2 мл в ампулах № 10</t>
  </si>
  <si>
    <t>Розчин для ін'єкцій  по 2 мл в ампулах № 5</t>
  </si>
  <si>
    <t>Розчин для інфузій по 100 мл</t>
  </si>
  <si>
    <t>Розчин для інфузій  по 100 мл</t>
  </si>
  <si>
    <t>Lidokaine</t>
  </si>
  <si>
    <t>N06BX06</t>
  </si>
  <si>
    <t>Ceftriaxone</t>
  </si>
  <si>
    <t>J01DA01</t>
  </si>
  <si>
    <t>Hydrocortisone</t>
  </si>
  <si>
    <t>H02AB09</t>
  </si>
  <si>
    <t>Метронідазол</t>
  </si>
  <si>
    <t>Парацетамол</t>
  </si>
  <si>
    <t>Желатину полісукцинат, натрію ацетату тригідрат, натрію хлорид, калію хлорид, кальцію хлориду тригідрат, магнію хлориду гексагидрат, натрію гидроксид</t>
  </si>
  <si>
    <t>Декскетопрофен</t>
  </si>
  <si>
    <t>ОМЕПРАЗОЛ</t>
  </si>
  <si>
    <t>Омепразол</t>
  </si>
  <si>
    <t>Omeprazole</t>
  </si>
  <si>
    <t>A02BC01</t>
  </si>
  <si>
    <t>Enoxaparinum natrii</t>
  </si>
  <si>
    <t>B01AB05</t>
  </si>
  <si>
    <t>Paracetamolum</t>
  </si>
  <si>
    <t>N02BE01</t>
  </si>
  <si>
    <t>Volutens</t>
  </si>
  <si>
    <t>Dexketoprofen</t>
  </si>
  <si>
    <t>M01AE17</t>
  </si>
  <si>
    <t>Алтухова І.А.</t>
  </si>
  <si>
    <t>Ac.Tranexamicum</t>
  </si>
  <si>
    <t>B02AA02</t>
  </si>
  <si>
    <t>Марля медична</t>
  </si>
  <si>
    <t>Вата гігроскопічна</t>
  </si>
  <si>
    <t>Водню пероксид 30%</t>
  </si>
  <si>
    <t>3</t>
  </si>
  <si>
    <t>Спирт етиловий 96%</t>
  </si>
  <si>
    <t>Рукавички латексні н/с</t>
  </si>
  <si>
    <t>З метою забезпечення виконання Наказу №8 НАМН України від 28.01.15 р. "Про забезпечення виконання доручення Прем'єр-міністра України Арсенія Яценюка від 24.01.2015 р. наявність запасу лікарських засобів та виробів медичного призначення для лікування постраждалих внаслідок бойових дій на сході України ".</t>
  </si>
  <si>
    <t>Залишок на 01.02.16</t>
  </si>
  <si>
    <t>Залишок на 15.02.16</t>
  </si>
  <si>
    <t>Перелік та реальна кількість залишків виробів медичного призначення, придбаних за бюджетні кошти</t>
  </si>
  <si>
    <t>Перелік та реальна кількість залишків лікарських засобів, придбаних за бюджетні кошти</t>
  </si>
  <si>
    <t>11 фл.</t>
  </si>
  <si>
    <t>40 фл.</t>
  </si>
  <si>
    <t>50 фл.</t>
  </si>
  <si>
    <t>ЛИРА</t>
  </si>
  <si>
    <t>ГЕМОТРАН</t>
  </si>
  <si>
    <t>1.5 уп.</t>
  </si>
  <si>
    <t>3 уп.</t>
  </si>
  <si>
    <t>7 фл.</t>
  </si>
  <si>
    <t>20 уп.</t>
  </si>
  <si>
    <t>22 уп.</t>
  </si>
  <si>
    <t>33 фл.</t>
  </si>
  <si>
    <t>79 уп.</t>
  </si>
  <si>
    <t>35 уп.</t>
  </si>
  <si>
    <t>8 уп.</t>
  </si>
  <si>
    <t>Залишок на 01.01.17</t>
  </si>
  <si>
    <t>Залишок на 15.01.17</t>
  </si>
  <si>
    <t>69 уп.</t>
  </si>
  <si>
    <t>66 фл.</t>
  </si>
  <si>
    <t>6400 шт. АТО</t>
  </si>
  <si>
    <t>2810 м АТО</t>
  </si>
  <si>
    <t>172,5 кг.</t>
  </si>
  <si>
    <t>101,95 кг.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</si>
</sst>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  <numFmt numFmtId="193" formatCode="0.0"/>
    <numFmt numFmtId="194" formatCode="0.0000"/>
  </numFmts>
  <fonts count="29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0"/>
      <name val="Symbol"/>
      <family val="1"/>
    </font>
    <font>
      <vertAlign val="superscript"/>
      <sz val="10"/>
      <name val="Times New Roman"/>
      <family val="1"/>
    </font>
    <font>
      <sz val="7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Verdana"/>
      <family val="2"/>
    </font>
    <font>
      <sz val="8"/>
      <color indexed="8"/>
      <name val="Verdana"/>
      <family val="2"/>
    </font>
    <font>
      <b/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99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justify" vertical="top" wrapText="1"/>
    </xf>
    <xf numFmtId="0" fontId="0" fillId="0" borderId="10" xfId="0" applyBorder="1" applyAlignment="1">
      <alignment vertical="top" wrapText="1"/>
    </xf>
    <xf numFmtId="0" fontId="1" fillId="0" borderId="10" xfId="0" applyFont="1" applyBorder="1" applyAlignment="1">
      <alignment horizontal="left" vertical="top" wrapText="1" indent="2"/>
    </xf>
    <xf numFmtId="0" fontId="6" fillId="0" borderId="10" xfId="0" applyFont="1" applyBorder="1" applyAlignment="1">
      <alignment horizontal="left" vertical="top" wrapText="1" indent="2"/>
    </xf>
    <xf numFmtId="0" fontId="1" fillId="0" borderId="10" xfId="0" applyFont="1" applyBorder="1" applyAlignment="1">
      <alignment vertical="top"/>
    </xf>
    <xf numFmtId="0" fontId="1" fillId="0" borderId="10" xfId="0" applyFont="1" applyFill="1" applyBorder="1" applyAlignment="1">
      <alignment vertical="top" wrapText="1"/>
    </xf>
    <xf numFmtId="2" fontId="1" fillId="0" borderId="10" xfId="0" applyNumberFormat="1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vertical="top" wrapText="1"/>
    </xf>
    <xf numFmtId="2" fontId="0" fillId="0" borderId="10" xfId="0" applyNumberFormat="1" applyBorder="1" applyAlignment="1">
      <alignment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9" fillId="0" borderId="0" xfId="0" applyNumberFormat="1" applyFont="1" applyAlignment="1">
      <alignment horizontal="justify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2" xfId="0" applyNumberFormat="1" applyFont="1" applyFill="1" applyBorder="1" applyAlignment="1">
      <alignment horizontal="center" vertical="center" wrapText="1" shrinkToFit="1"/>
    </xf>
    <xf numFmtId="0" fontId="9" fillId="0" borderId="10" xfId="0" applyNumberFormat="1" applyFont="1" applyFill="1" applyBorder="1" applyAlignment="1">
      <alignment horizontal="center" vertical="center" wrapText="1" shrinkToFit="1"/>
    </xf>
    <xf numFmtId="0" fontId="9" fillId="0" borderId="10" xfId="0" applyNumberFormat="1" applyFont="1" applyFill="1" applyBorder="1" applyAlignment="1">
      <alignment horizontal="justify" vertical="center" wrapText="1" shrinkToFit="1"/>
    </xf>
    <xf numFmtId="0" fontId="9" fillId="0" borderId="13" xfId="0" applyNumberFormat="1" applyFont="1" applyFill="1" applyBorder="1" applyAlignment="1">
      <alignment horizontal="center" vertical="center" wrapText="1" shrinkToFit="1"/>
    </xf>
    <xf numFmtId="0" fontId="9" fillId="0" borderId="14" xfId="0" applyNumberFormat="1" applyFont="1" applyFill="1" applyBorder="1" applyAlignment="1">
      <alignment horizontal="center" vertical="center" wrapText="1" shrinkToFit="1"/>
    </xf>
    <xf numFmtId="0" fontId="9" fillId="0" borderId="14" xfId="0" applyNumberFormat="1" applyFont="1" applyFill="1" applyBorder="1" applyAlignment="1">
      <alignment horizontal="justify" vertical="center" wrapText="1" shrinkToFit="1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vertical="justify"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vertical="justify"/>
    </xf>
    <xf numFmtId="0" fontId="9" fillId="0" borderId="0" xfId="0" applyFont="1" applyBorder="1" applyAlignment="1">
      <alignment/>
    </xf>
    <xf numFmtId="0" fontId="9" fillId="0" borderId="15" xfId="0" applyFont="1" applyBorder="1" applyAlignment="1">
      <alignment/>
    </xf>
    <xf numFmtId="2" fontId="9" fillId="0" borderId="10" xfId="0" applyNumberFormat="1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5" xfId="0" applyFont="1" applyFill="1" applyBorder="1" applyAlignment="1">
      <alignment/>
    </xf>
    <xf numFmtId="2" fontId="9" fillId="0" borderId="14" xfId="0" applyNumberFormat="1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16" xfId="0" applyFont="1" applyBorder="1" applyAlignment="1">
      <alignment/>
    </xf>
    <xf numFmtId="2" fontId="9" fillId="0" borderId="0" xfId="0" applyNumberFormat="1" applyFont="1" applyBorder="1" applyAlignment="1">
      <alignment vertical="justify"/>
    </xf>
    <xf numFmtId="2" fontId="9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 horizontal="justify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9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9" xfId="0" applyNumberFormat="1" applyFont="1" applyFill="1" applyBorder="1" applyAlignment="1">
      <alignment horizontal="justify" vertical="center" wrapText="1" shrinkToFit="1"/>
    </xf>
    <xf numFmtId="0" fontId="9" fillId="0" borderId="20" xfId="0" applyNumberFormat="1" applyFont="1" applyFill="1" applyBorder="1" applyAlignment="1">
      <alignment horizontal="justify" vertical="center" wrapText="1" shrinkToFit="1"/>
    </xf>
    <xf numFmtId="0" fontId="9" fillId="0" borderId="10" xfId="0" applyNumberFormat="1" applyFont="1" applyFill="1" applyBorder="1" applyAlignment="1">
      <alignment horizontal="justify" vertical="center" wrapText="1"/>
    </xf>
    <xf numFmtId="0" fontId="9" fillId="0" borderId="14" xfId="0" applyNumberFormat="1" applyFont="1" applyFill="1" applyBorder="1" applyAlignment="1">
      <alignment horizontal="justify" vertical="center" wrapText="1"/>
    </xf>
    <xf numFmtId="0" fontId="9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2" fontId="9" fillId="0" borderId="22" xfId="0" applyNumberFormat="1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9" fillId="0" borderId="23" xfId="0" applyFont="1" applyBorder="1" applyAlignment="1">
      <alignment/>
    </xf>
    <xf numFmtId="9" fontId="9" fillId="0" borderId="14" xfId="0" applyNumberFormat="1" applyFont="1" applyBorder="1" applyAlignment="1">
      <alignment/>
    </xf>
    <xf numFmtId="0" fontId="9" fillId="0" borderId="14" xfId="0" applyFont="1" applyBorder="1" applyAlignment="1">
      <alignment/>
    </xf>
    <xf numFmtId="0" fontId="9" fillId="0" borderId="21" xfId="0" applyNumberFormat="1" applyFont="1" applyFill="1" applyBorder="1" applyAlignment="1">
      <alignment horizontal="center" vertical="center" wrapText="1" shrinkToFit="1"/>
    </xf>
    <xf numFmtId="0" fontId="9" fillId="0" borderId="22" xfId="0" applyNumberFormat="1" applyFont="1" applyFill="1" applyBorder="1" applyAlignment="1">
      <alignment horizontal="center" vertical="center" wrapText="1" shrinkToFit="1"/>
    </xf>
    <xf numFmtId="0" fontId="9" fillId="0" borderId="22" xfId="0" applyNumberFormat="1" applyFont="1" applyFill="1" applyBorder="1" applyAlignment="1">
      <alignment horizontal="justify" vertical="center" wrapText="1" shrinkToFit="1"/>
    </xf>
    <xf numFmtId="0" fontId="9" fillId="0" borderId="24" xfId="0" applyNumberFormat="1" applyFont="1" applyFill="1" applyBorder="1" applyAlignment="1">
      <alignment horizontal="justify" vertical="center" wrapText="1" shrinkToFit="1"/>
    </xf>
    <xf numFmtId="0" fontId="9" fillId="0" borderId="22" xfId="0" applyNumberFormat="1" applyFont="1" applyFill="1" applyBorder="1" applyAlignment="1">
      <alignment horizontal="justify" vertical="center" wrapText="1"/>
    </xf>
    <xf numFmtId="0" fontId="11" fillId="0" borderId="25" xfId="0" applyNumberFormat="1" applyFont="1" applyFill="1" applyBorder="1" applyAlignment="1">
      <alignment horizontal="center" vertical="center" wrapText="1" shrinkToFi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11" fillId="0" borderId="28" xfId="0" applyNumberFormat="1" applyFont="1" applyFill="1" applyBorder="1" applyAlignment="1">
      <alignment horizontal="center" vertical="center" wrapText="1" shrinkToFit="1"/>
    </xf>
    <xf numFmtId="0" fontId="9" fillId="0" borderId="29" xfId="0" applyFont="1" applyBorder="1" applyAlignment="1">
      <alignment vertical="center" wrapText="1" shrinkToFit="1"/>
    </xf>
    <xf numFmtId="0" fontId="1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11" fillId="0" borderId="0" xfId="0" applyNumberFormat="1" applyFont="1" applyFill="1" applyAlignment="1">
      <alignment horizontal="center" vertical="center" wrapText="1" shrinkToFit="1"/>
    </xf>
    <xf numFmtId="0" fontId="9" fillId="0" borderId="0" xfId="0" applyFont="1" applyFill="1" applyAlignment="1">
      <alignment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2" fontId="1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PageLayoutView="0" workbookViewId="0" topLeftCell="A53">
      <selection activeCell="G60" sqref="G60"/>
    </sheetView>
  </sheetViews>
  <sheetFormatPr defaultColWidth="9.140625" defaultRowHeight="12.75"/>
  <cols>
    <col min="1" max="1" width="5.28125" style="43" customWidth="1"/>
    <col min="2" max="2" width="15.57421875" style="43" customWidth="1"/>
    <col min="3" max="3" width="12.7109375" style="43" hidden="1" customWidth="1"/>
    <col min="4" max="4" width="9.140625" style="43" hidden="1" customWidth="1"/>
    <col min="5" max="5" width="24.00390625" style="43" customWidth="1"/>
    <col min="6" max="7" width="19.28125" style="43" customWidth="1"/>
    <col min="8" max="8" width="9.140625" style="44" hidden="1" customWidth="1"/>
    <col min="9" max="9" width="9.8515625" style="43" hidden="1" customWidth="1"/>
    <col min="10" max="10" width="10.421875" style="43" hidden="1" customWidth="1"/>
    <col min="11" max="11" width="13.140625" style="43" hidden="1" customWidth="1"/>
    <col min="12" max="12" width="18.140625" style="43" customWidth="1"/>
    <col min="13" max="16384" width="9.140625" style="43" customWidth="1"/>
  </cols>
  <sheetData>
    <row r="1" spans="1:12" ht="10.5">
      <c r="A1" s="40"/>
      <c r="B1" s="40"/>
      <c r="C1" s="40"/>
      <c r="D1" s="40"/>
      <c r="E1" s="40"/>
      <c r="F1" s="40"/>
      <c r="G1" s="40"/>
      <c r="H1" s="41"/>
      <c r="I1" s="42"/>
      <c r="J1" s="42"/>
      <c r="K1" s="42"/>
      <c r="L1" s="42"/>
    </row>
    <row r="2" spans="1:12" ht="10.5">
      <c r="A2" s="88" t="s">
        <v>672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</row>
    <row r="3" spans="1:12" ht="12.75" customHeight="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</row>
    <row r="4" spans="1:12" ht="10.5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</row>
    <row r="5" spans="1:12" ht="10.5">
      <c r="A5" s="89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</row>
    <row r="6" spans="1:12" ht="25.5" customHeight="1">
      <c r="A6" s="89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</row>
    <row r="7" spans="1:12" ht="18.75" customHeight="1">
      <c r="A7" s="89"/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</row>
    <row r="8" spans="1:12" ht="18.75" customHeight="1">
      <c r="A8" s="89"/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</row>
    <row r="10" spans="1:12" ht="10.5" customHeight="1">
      <c r="A10" s="84" t="s">
        <v>676</v>
      </c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</row>
    <row r="11" spans="1:12" ht="10.5">
      <c r="A11" s="85"/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</row>
    <row r="12" spans="1:12" ht="11.25" customHeight="1" thickBot="1">
      <c r="A12" s="85"/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</row>
    <row r="13" spans="1:12" ht="11.25" customHeight="1" hidden="1" thickBot="1">
      <c r="A13" s="86"/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</row>
    <row r="14" spans="1:12" ht="54" customHeight="1">
      <c r="A14" s="29"/>
      <c r="B14" s="87" t="s">
        <v>1</v>
      </c>
      <c r="C14" s="87"/>
      <c r="D14" s="87"/>
      <c r="E14" s="87"/>
      <c r="F14" s="87"/>
      <c r="G14" s="60" t="s">
        <v>691</v>
      </c>
      <c r="H14" s="60" t="s">
        <v>674</v>
      </c>
      <c r="I14" s="60" t="s">
        <v>673</v>
      </c>
      <c r="J14" s="60" t="s">
        <v>674</v>
      </c>
      <c r="K14" s="60" t="s">
        <v>673</v>
      </c>
      <c r="L14" s="61" t="s">
        <v>692</v>
      </c>
    </row>
    <row r="15" spans="1:12" ht="42.75" thickBot="1">
      <c r="A15" s="31" t="s">
        <v>591</v>
      </c>
      <c r="B15" s="33" t="s">
        <v>5</v>
      </c>
      <c r="C15" s="33" t="s">
        <v>7</v>
      </c>
      <c r="D15" s="33" t="s">
        <v>592</v>
      </c>
      <c r="E15" s="33" t="s">
        <v>579</v>
      </c>
      <c r="F15" s="33" t="s">
        <v>10</v>
      </c>
      <c r="G15" s="33"/>
      <c r="H15" s="33"/>
      <c r="I15" s="72"/>
      <c r="J15" s="73"/>
      <c r="K15" s="73"/>
      <c r="L15" s="52"/>
    </row>
    <row r="16" spans="1:12" ht="21">
      <c r="A16" s="66">
        <v>1</v>
      </c>
      <c r="B16" s="67" t="s">
        <v>312</v>
      </c>
      <c r="C16" s="67" t="s">
        <v>314</v>
      </c>
      <c r="D16" s="67" t="s">
        <v>313</v>
      </c>
      <c r="E16" s="67" t="s">
        <v>593</v>
      </c>
      <c r="F16" s="67" t="s">
        <v>594</v>
      </c>
      <c r="G16" s="68">
        <v>0</v>
      </c>
      <c r="H16" s="69" t="e">
        <f>#REF!*1.1</f>
        <v>#REF!</v>
      </c>
      <c r="I16" s="69" t="e">
        <f>H16*0.07</f>
        <v>#REF!</v>
      </c>
      <c r="J16" s="69" t="e">
        <f>H16+I16</f>
        <v>#REF!</v>
      </c>
      <c r="K16" s="70" t="e">
        <f aca="true" t="shared" si="0" ref="K16:K51">G16*J16</f>
        <v>#REF!</v>
      </c>
      <c r="L16" s="71">
        <v>0</v>
      </c>
    </row>
    <row r="17" spans="1:12" ht="42">
      <c r="A17" s="30">
        <v>2</v>
      </c>
      <c r="B17" s="22" t="s">
        <v>580</v>
      </c>
      <c r="C17" s="22" t="s">
        <v>43</v>
      </c>
      <c r="D17" s="22" t="s">
        <v>42</v>
      </c>
      <c r="E17" s="22" t="s">
        <v>44</v>
      </c>
      <c r="F17" s="22" t="s">
        <v>595</v>
      </c>
      <c r="G17" s="21">
        <v>0</v>
      </c>
      <c r="H17" s="47" t="e">
        <f>#REF!*1.1</f>
        <v>#REF!</v>
      </c>
      <c r="I17" s="47" t="e">
        <f aca="true" t="shared" si="1" ref="I17:I36">H17*0.07</f>
        <v>#REF!</v>
      </c>
      <c r="J17" s="47" t="e">
        <f aca="true" t="shared" si="2" ref="J17:J36">H17+I17</f>
        <v>#REF!</v>
      </c>
      <c r="K17" s="48" t="e">
        <f t="shared" si="0"/>
        <v>#REF!</v>
      </c>
      <c r="L17" s="46">
        <v>0</v>
      </c>
    </row>
    <row r="18" spans="1:12" ht="31.5">
      <c r="A18" s="30">
        <v>3</v>
      </c>
      <c r="B18" s="21" t="s">
        <v>624</v>
      </c>
      <c r="C18" s="21" t="s">
        <v>622</v>
      </c>
      <c r="D18" s="22" t="s">
        <v>623</v>
      </c>
      <c r="E18" s="22" t="s">
        <v>614</v>
      </c>
      <c r="F18" s="22" t="s">
        <v>615</v>
      </c>
      <c r="G18" s="21" t="s">
        <v>685</v>
      </c>
      <c r="H18" s="47" t="e">
        <f>#REF!*1.1</f>
        <v>#REF!</v>
      </c>
      <c r="I18" s="47" t="e">
        <f t="shared" si="1"/>
        <v>#REF!</v>
      </c>
      <c r="J18" s="47" t="e">
        <f t="shared" si="2"/>
        <v>#REF!</v>
      </c>
      <c r="K18" s="48" t="e">
        <f t="shared" si="0"/>
        <v>#VALUE!</v>
      </c>
      <c r="L18" s="21"/>
    </row>
    <row r="19" spans="1:12" ht="31.5">
      <c r="A19" s="30">
        <v>4</v>
      </c>
      <c r="B19" s="21" t="s">
        <v>625</v>
      </c>
      <c r="C19" s="22" t="s">
        <v>626</v>
      </c>
      <c r="D19" s="22" t="s">
        <v>643</v>
      </c>
      <c r="E19" s="22" t="s">
        <v>680</v>
      </c>
      <c r="F19" s="22" t="s">
        <v>616</v>
      </c>
      <c r="G19" s="21" t="s">
        <v>686</v>
      </c>
      <c r="H19" s="47" t="e">
        <f>#REF!*1.1</f>
        <v>#REF!</v>
      </c>
      <c r="I19" s="47" t="e">
        <f t="shared" si="1"/>
        <v>#REF!</v>
      </c>
      <c r="J19" s="47" t="e">
        <f t="shared" si="2"/>
        <v>#REF!</v>
      </c>
      <c r="K19" s="48" t="e">
        <f t="shared" si="0"/>
        <v>#VALUE!</v>
      </c>
      <c r="L19" s="21"/>
    </row>
    <row r="20" spans="1:12" ht="31.5">
      <c r="A20" s="30">
        <v>5</v>
      </c>
      <c r="B20" s="24" t="s">
        <v>630</v>
      </c>
      <c r="C20" s="22" t="s">
        <v>627</v>
      </c>
      <c r="D20" s="22" t="s">
        <v>628</v>
      </c>
      <c r="E20" s="22" t="s">
        <v>629</v>
      </c>
      <c r="F20" s="22" t="s">
        <v>596</v>
      </c>
      <c r="G20" s="21">
        <v>0</v>
      </c>
      <c r="H20" s="47" t="e">
        <f>#REF!*1.1</f>
        <v>#REF!</v>
      </c>
      <c r="I20" s="47" t="e">
        <f t="shared" si="1"/>
        <v>#REF!</v>
      </c>
      <c r="J20" s="47" t="e">
        <f t="shared" si="2"/>
        <v>#REF!</v>
      </c>
      <c r="K20" s="48" t="e">
        <f t="shared" si="0"/>
        <v>#REF!</v>
      </c>
      <c r="L20" s="46">
        <v>0</v>
      </c>
    </row>
    <row r="21" spans="1:12" ht="31.5">
      <c r="A21" s="30">
        <v>6</v>
      </c>
      <c r="B21" s="22" t="s">
        <v>620</v>
      </c>
      <c r="C21" s="21" t="s">
        <v>621</v>
      </c>
      <c r="D21" s="22" t="s">
        <v>619</v>
      </c>
      <c r="E21" s="22" t="s">
        <v>618</v>
      </c>
      <c r="F21" s="22" t="s">
        <v>617</v>
      </c>
      <c r="G21" s="21">
        <v>0</v>
      </c>
      <c r="H21" s="47" t="e">
        <f>#REF!*1.1</f>
        <v>#REF!</v>
      </c>
      <c r="I21" s="47" t="e">
        <f t="shared" si="1"/>
        <v>#REF!</v>
      </c>
      <c r="J21" s="47" t="e">
        <f t="shared" si="2"/>
        <v>#REF!</v>
      </c>
      <c r="K21" s="48" t="e">
        <f t="shared" si="0"/>
        <v>#REF!</v>
      </c>
      <c r="L21" s="46">
        <v>0</v>
      </c>
    </row>
    <row r="22" spans="1:12" ht="21">
      <c r="A22" s="30">
        <v>7</v>
      </c>
      <c r="B22" s="22" t="s">
        <v>581</v>
      </c>
      <c r="C22" s="22" t="s">
        <v>68</v>
      </c>
      <c r="D22" s="22" t="s">
        <v>69</v>
      </c>
      <c r="E22" s="22" t="s">
        <v>70</v>
      </c>
      <c r="F22" s="22" t="s">
        <v>575</v>
      </c>
      <c r="G22" s="21" t="s">
        <v>693</v>
      </c>
      <c r="H22" s="47"/>
      <c r="I22" s="47"/>
      <c r="J22" s="47"/>
      <c r="K22" s="48"/>
      <c r="L22" s="21"/>
    </row>
    <row r="23" spans="1:12" ht="31.5">
      <c r="A23" s="30">
        <v>8</v>
      </c>
      <c r="B23" s="22" t="s">
        <v>597</v>
      </c>
      <c r="C23" s="22" t="s">
        <v>664</v>
      </c>
      <c r="D23" s="22" t="s">
        <v>665</v>
      </c>
      <c r="E23" s="22" t="s">
        <v>681</v>
      </c>
      <c r="F23" s="22" t="s">
        <v>631</v>
      </c>
      <c r="G23" s="21" t="s">
        <v>682</v>
      </c>
      <c r="H23" s="47" t="e">
        <f>#REF!*1.1</f>
        <v>#REF!</v>
      </c>
      <c r="I23" s="47" t="e">
        <f t="shared" si="1"/>
        <v>#REF!</v>
      </c>
      <c r="J23" s="47" t="e">
        <f t="shared" si="2"/>
        <v>#REF!</v>
      </c>
      <c r="K23" s="48" t="e">
        <f t="shared" si="0"/>
        <v>#VALUE!</v>
      </c>
      <c r="L23" s="21"/>
    </row>
    <row r="24" spans="1:12" s="42" customFormat="1" ht="52.5">
      <c r="A24" s="30">
        <v>9</v>
      </c>
      <c r="B24" s="23" t="s">
        <v>90</v>
      </c>
      <c r="C24" s="23" t="s">
        <v>92</v>
      </c>
      <c r="D24" s="23" t="s">
        <v>91</v>
      </c>
      <c r="E24" s="23" t="s">
        <v>93</v>
      </c>
      <c r="F24" s="23" t="s">
        <v>635</v>
      </c>
      <c r="G24" s="23">
        <v>0</v>
      </c>
      <c r="H24" s="47" t="e">
        <f>#REF!*1.1</f>
        <v>#REF!</v>
      </c>
      <c r="I24" s="47" t="e">
        <f t="shared" si="1"/>
        <v>#REF!</v>
      </c>
      <c r="J24" s="47" t="e">
        <f t="shared" si="2"/>
        <v>#REF!</v>
      </c>
      <c r="K24" s="48" t="e">
        <f t="shared" si="0"/>
        <v>#REF!</v>
      </c>
      <c r="L24" s="49">
        <v>0</v>
      </c>
    </row>
    <row r="25" spans="1:12" ht="31.5">
      <c r="A25" s="30">
        <v>10</v>
      </c>
      <c r="B25" s="21" t="s">
        <v>653</v>
      </c>
      <c r="C25" s="21" t="s">
        <v>654</v>
      </c>
      <c r="D25" s="21" t="s">
        <v>655</v>
      </c>
      <c r="E25" s="21" t="s">
        <v>652</v>
      </c>
      <c r="F25" s="21" t="s">
        <v>598</v>
      </c>
      <c r="G25" s="21">
        <v>0</v>
      </c>
      <c r="H25" s="47" t="e">
        <f>#REF!*1.1</f>
        <v>#REF!</v>
      </c>
      <c r="I25" s="47" t="e">
        <f t="shared" si="1"/>
        <v>#REF!</v>
      </c>
      <c r="J25" s="47" t="e">
        <f t="shared" si="2"/>
        <v>#REF!</v>
      </c>
      <c r="K25" s="48" t="e">
        <f t="shared" si="0"/>
        <v>#REF!</v>
      </c>
      <c r="L25" s="46">
        <v>0</v>
      </c>
    </row>
    <row r="26" spans="1:12" ht="21">
      <c r="A26" s="30">
        <v>11</v>
      </c>
      <c r="B26" s="21" t="s">
        <v>599</v>
      </c>
      <c r="C26" s="21" t="s">
        <v>656</v>
      </c>
      <c r="D26" s="21" t="s">
        <v>657</v>
      </c>
      <c r="E26" s="21" t="s">
        <v>600</v>
      </c>
      <c r="F26" s="21" t="s">
        <v>601</v>
      </c>
      <c r="G26" s="21">
        <v>0</v>
      </c>
      <c r="H26" s="47" t="e">
        <f>#REF!*1.1</f>
        <v>#REF!</v>
      </c>
      <c r="I26" s="47" t="e">
        <f t="shared" si="1"/>
        <v>#REF!</v>
      </c>
      <c r="J26" s="47" t="e">
        <f t="shared" si="2"/>
        <v>#REF!</v>
      </c>
      <c r="K26" s="48" t="e">
        <f t="shared" si="0"/>
        <v>#REF!</v>
      </c>
      <c r="L26" s="21">
        <v>0</v>
      </c>
    </row>
    <row r="27" spans="1:12" ht="31.5">
      <c r="A27" s="30">
        <v>12</v>
      </c>
      <c r="B27" s="21" t="s">
        <v>121</v>
      </c>
      <c r="C27" s="21" t="s">
        <v>123</v>
      </c>
      <c r="D27" s="21" t="s">
        <v>124</v>
      </c>
      <c r="E27" s="21" t="s">
        <v>125</v>
      </c>
      <c r="F27" s="21" t="s">
        <v>126</v>
      </c>
      <c r="G27" s="21">
        <v>0</v>
      </c>
      <c r="H27" s="47" t="e">
        <f>#REF!*1.1</f>
        <v>#REF!</v>
      </c>
      <c r="I27" s="47" t="e">
        <f t="shared" si="1"/>
        <v>#REF!</v>
      </c>
      <c r="J27" s="47" t="e">
        <f t="shared" si="2"/>
        <v>#REF!</v>
      </c>
      <c r="K27" s="48" t="e">
        <f t="shared" si="0"/>
        <v>#REF!</v>
      </c>
      <c r="L27" s="46">
        <v>0</v>
      </c>
    </row>
    <row r="28" spans="1:12" ht="31.5">
      <c r="A28" s="30">
        <v>13</v>
      </c>
      <c r="B28" s="21" t="s">
        <v>143</v>
      </c>
      <c r="C28" s="21" t="s">
        <v>145</v>
      </c>
      <c r="D28" s="21" t="s">
        <v>144</v>
      </c>
      <c r="E28" s="21" t="s">
        <v>146</v>
      </c>
      <c r="F28" s="21" t="s">
        <v>602</v>
      </c>
      <c r="G28" s="21">
        <v>0</v>
      </c>
      <c r="H28" s="47" t="e">
        <f>#REF!*1.1</f>
        <v>#REF!</v>
      </c>
      <c r="I28" s="47" t="e">
        <f t="shared" si="1"/>
        <v>#REF!</v>
      </c>
      <c r="J28" s="47" t="e">
        <f t="shared" si="2"/>
        <v>#REF!</v>
      </c>
      <c r="K28" s="48" t="e">
        <f t="shared" si="0"/>
        <v>#REF!</v>
      </c>
      <c r="L28" s="21">
        <v>0</v>
      </c>
    </row>
    <row r="29" spans="1:12" ht="31.5">
      <c r="A29" s="30">
        <v>14</v>
      </c>
      <c r="B29" s="21" t="s">
        <v>582</v>
      </c>
      <c r="C29" s="21" t="s">
        <v>583</v>
      </c>
      <c r="D29" s="22" t="s">
        <v>153</v>
      </c>
      <c r="E29" s="22" t="s">
        <v>154</v>
      </c>
      <c r="F29" s="22" t="s">
        <v>155</v>
      </c>
      <c r="G29" s="21">
        <v>0</v>
      </c>
      <c r="H29" s="47" t="e">
        <f>#REF!*1.1</f>
        <v>#REF!</v>
      </c>
      <c r="I29" s="47" t="e">
        <f t="shared" si="1"/>
        <v>#REF!</v>
      </c>
      <c r="J29" s="47" t="e">
        <f t="shared" si="2"/>
        <v>#REF!</v>
      </c>
      <c r="K29" s="48" t="e">
        <f t="shared" si="0"/>
        <v>#REF!</v>
      </c>
      <c r="L29" s="21">
        <v>0</v>
      </c>
    </row>
    <row r="30" spans="1:12" ht="31.5">
      <c r="A30" s="30">
        <v>15</v>
      </c>
      <c r="B30" s="22" t="s">
        <v>603</v>
      </c>
      <c r="C30" s="22" t="s">
        <v>169</v>
      </c>
      <c r="D30" s="22" t="s">
        <v>170</v>
      </c>
      <c r="E30" s="22" t="s">
        <v>171</v>
      </c>
      <c r="F30" s="22" t="s">
        <v>604</v>
      </c>
      <c r="G30" s="21">
        <v>0</v>
      </c>
      <c r="H30" s="47" t="e">
        <f>#REF!*1.1</f>
        <v>#REF!</v>
      </c>
      <c r="I30" s="47" t="e">
        <f t="shared" si="1"/>
        <v>#REF!</v>
      </c>
      <c r="J30" s="47" t="e">
        <f t="shared" si="2"/>
        <v>#REF!</v>
      </c>
      <c r="K30" s="48" t="e">
        <f t="shared" si="0"/>
        <v>#REF!</v>
      </c>
      <c r="L30" s="21">
        <v>0</v>
      </c>
    </row>
    <row r="31" spans="1:12" ht="63">
      <c r="A31" s="30">
        <v>16</v>
      </c>
      <c r="B31" s="21" t="s">
        <v>586</v>
      </c>
      <c r="C31" s="21" t="s">
        <v>585</v>
      </c>
      <c r="D31" s="21" t="s">
        <v>177</v>
      </c>
      <c r="E31" s="21" t="s">
        <v>584</v>
      </c>
      <c r="F31" s="21" t="s">
        <v>590</v>
      </c>
      <c r="G31" s="21">
        <v>0</v>
      </c>
      <c r="H31" s="47" t="e">
        <f>#REF!*1.1</f>
        <v>#REF!</v>
      </c>
      <c r="I31" s="47" t="e">
        <f t="shared" si="1"/>
        <v>#REF!</v>
      </c>
      <c r="J31" s="47" t="e">
        <f t="shared" si="2"/>
        <v>#REF!</v>
      </c>
      <c r="K31" s="48" t="e">
        <f t="shared" si="0"/>
        <v>#REF!</v>
      </c>
      <c r="L31" s="21">
        <v>0</v>
      </c>
    </row>
    <row r="32" spans="1:12" ht="31.5">
      <c r="A32" s="30">
        <v>17</v>
      </c>
      <c r="B32" s="21" t="s">
        <v>192</v>
      </c>
      <c r="C32" s="21" t="s">
        <v>194</v>
      </c>
      <c r="D32" s="21" t="s">
        <v>193</v>
      </c>
      <c r="E32" s="21" t="s">
        <v>195</v>
      </c>
      <c r="F32" s="21" t="s">
        <v>196</v>
      </c>
      <c r="G32" s="21" t="s">
        <v>688</v>
      </c>
      <c r="H32" s="47" t="e">
        <f>#REF!*1.1</f>
        <v>#REF!</v>
      </c>
      <c r="I32" s="47" t="e">
        <f t="shared" si="1"/>
        <v>#REF!</v>
      </c>
      <c r="J32" s="47" t="e">
        <f t="shared" si="2"/>
        <v>#REF!</v>
      </c>
      <c r="K32" s="48" t="e">
        <f t="shared" si="0"/>
        <v>#VALUE!</v>
      </c>
      <c r="L32" s="21"/>
    </row>
    <row r="33" spans="1:12" ht="46.5" customHeight="1">
      <c r="A33" s="30">
        <v>18</v>
      </c>
      <c r="B33" s="21" t="s">
        <v>223</v>
      </c>
      <c r="C33" s="21" t="s">
        <v>226</v>
      </c>
      <c r="D33" s="21" t="s">
        <v>224</v>
      </c>
      <c r="E33" s="21" t="s">
        <v>227</v>
      </c>
      <c r="F33" s="21" t="s">
        <v>228</v>
      </c>
      <c r="G33" s="21">
        <v>0</v>
      </c>
      <c r="H33" s="47" t="e">
        <f>#REF!*1.1</f>
        <v>#REF!</v>
      </c>
      <c r="I33" s="47" t="e">
        <f t="shared" si="1"/>
        <v>#REF!</v>
      </c>
      <c r="J33" s="47" t="e">
        <f t="shared" si="2"/>
        <v>#REF!</v>
      </c>
      <c r="K33" s="48" t="e">
        <f t="shared" si="0"/>
        <v>#REF!</v>
      </c>
      <c r="L33" s="21"/>
    </row>
    <row r="34" spans="1:12" ht="42">
      <c r="A34" s="30">
        <v>19</v>
      </c>
      <c r="B34" s="21" t="s">
        <v>605</v>
      </c>
      <c r="C34" s="21" t="s">
        <v>231</v>
      </c>
      <c r="D34" s="21" t="s">
        <v>232</v>
      </c>
      <c r="E34" s="21" t="s">
        <v>233</v>
      </c>
      <c r="F34" s="21" t="s">
        <v>606</v>
      </c>
      <c r="G34" s="21">
        <v>0</v>
      </c>
      <c r="H34" s="47" t="e">
        <f>#REF!*1.1</f>
        <v>#REF!</v>
      </c>
      <c r="I34" s="47" t="e">
        <f t="shared" si="1"/>
        <v>#REF!</v>
      </c>
      <c r="J34" s="47" t="e">
        <f t="shared" si="2"/>
        <v>#REF!</v>
      </c>
      <c r="K34" s="48" t="e">
        <f t="shared" si="0"/>
        <v>#REF!</v>
      </c>
      <c r="L34" s="21">
        <v>0</v>
      </c>
    </row>
    <row r="35" spans="1:12" ht="31.5">
      <c r="A35" s="30">
        <v>20</v>
      </c>
      <c r="B35" s="21" t="s">
        <v>607</v>
      </c>
      <c r="C35" s="21" t="s">
        <v>642</v>
      </c>
      <c r="D35" s="21" t="s">
        <v>304</v>
      </c>
      <c r="E35" s="21" t="s">
        <v>305</v>
      </c>
      <c r="F35" s="21" t="s">
        <v>608</v>
      </c>
      <c r="G35" s="21" t="s">
        <v>689</v>
      </c>
      <c r="H35" s="47" t="e">
        <f>#REF!*1.1</f>
        <v>#REF!</v>
      </c>
      <c r="I35" s="47" t="e">
        <f t="shared" si="1"/>
        <v>#REF!</v>
      </c>
      <c r="J35" s="47" t="e">
        <f t="shared" si="2"/>
        <v>#REF!</v>
      </c>
      <c r="K35" s="48" t="e">
        <f t="shared" si="0"/>
        <v>#VALUE!</v>
      </c>
      <c r="L35" s="21"/>
    </row>
    <row r="36" spans="1:12" ht="31.5">
      <c r="A36" s="30">
        <v>21</v>
      </c>
      <c r="B36" s="21" t="s">
        <v>326</v>
      </c>
      <c r="C36" s="21" t="s">
        <v>328</v>
      </c>
      <c r="D36" s="21" t="s">
        <v>329</v>
      </c>
      <c r="E36" s="21" t="s">
        <v>330</v>
      </c>
      <c r="F36" s="21" t="s">
        <v>331</v>
      </c>
      <c r="G36" s="21">
        <v>0</v>
      </c>
      <c r="H36" s="47" t="e">
        <f>#REF!*1.1</f>
        <v>#REF!</v>
      </c>
      <c r="I36" s="47" t="e">
        <f t="shared" si="1"/>
        <v>#REF!</v>
      </c>
      <c r="J36" s="47" t="e">
        <f t="shared" si="2"/>
        <v>#REF!</v>
      </c>
      <c r="K36" s="48" t="e">
        <f t="shared" si="0"/>
        <v>#REF!</v>
      </c>
      <c r="L36" s="21">
        <v>0</v>
      </c>
    </row>
    <row r="37" spans="1:12" ht="42">
      <c r="A37" s="30">
        <v>22</v>
      </c>
      <c r="B37" s="21" t="s">
        <v>383</v>
      </c>
      <c r="C37" s="21" t="s">
        <v>385</v>
      </c>
      <c r="D37" s="21" t="s">
        <v>384</v>
      </c>
      <c r="E37" s="21" t="s">
        <v>386</v>
      </c>
      <c r="F37" s="21" t="s">
        <v>387</v>
      </c>
      <c r="G37" s="21" t="s">
        <v>684</v>
      </c>
      <c r="H37" s="47" t="e">
        <f>#REF!*1.1</f>
        <v>#REF!</v>
      </c>
      <c r="I37" s="47" t="e">
        <f aca="true" t="shared" si="3" ref="I37:I51">H37*0.07</f>
        <v>#REF!</v>
      </c>
      <c r="J37" s="47" t="e">
        <f aca="true" t="shared" si="4" ref="J37:J51">H37+I37</f>
        <v>#REF!</v>
      </c>
      <c r="K37" s="48" t="e">
        <f t="shared" si="0"/>
        <v>#VALUE!</v>
      </c>
      <c r="L37" s="21"/>
    </row>
    <row r="38" spans="1:12" ht="21">
      <c r="A38" s="30">
        <v>23</v>
      </c>
      <c r="B38" s="21" t="s">
        <v>587</v>
      </c>
      <c r="C38" s="21"/>
      <c r="D38" s="21" t="s">
        <v>404</v>
      </c>
      <c r="E38" s="21" t="s">
        <v>633</v>
      </c>
      <c r="F38" s="21" t="s">
        <v>632</v>
      </c>
      <c r="G38" s="21" t="s">
        <v>678</v>
      </c>
      <c r="H38" s="47" t="e">
        <f>#REF!*1.1</f>
        <v>#REF!</v>
      </c>
      <c r="I38" s="47" t="e">
        <f t="shared" si="3"/>
        <v>#REF!</v>
      </c>
      <c r="J38" s="47" t="e">
        <f t="shared" si="4"/>
        <v>#REF!</v>
      </c>
      <c r="K38" s="48" t="e">
        <f t="shared" si="0"/>
        <v>#VALUE!</v>
      </c>
      <c r="L38" s="21"/>
    </row>
    <row r="39" spans="1:12" ht="21">
      <c r="A39" s="30">
        <v>24</v>
      </c>
      <c r="B39" s="21" t="s">
        <v>588</v>
      </c>
      <c r="C39" s="21" t="s">
        <v>450</v>
      </c>
      <c r="D39" s="21" t="s">
        <v>451</v>
      </c>
      <c r="E39" s="21" t="s">
        <v>452</v>
      </c>
      <c r="F39" s="21" t="s">
        <v>453</v>
      </c>
      <c r="G39" s="21">
        <v>0</v>
      </c>
      <c r="H39" s="47" t="e">
        <f>#REF!*1.1</f>
        <v>#REF!</v>
      </c>
      <c r="I39" s="47" t="e">
        <f t="shared" si="3"/>
        <v>#REF!</v>
      </c>
      <c r="J39" s="47" t="e">
        <f t="shared" si="4"/>
        <v>#REF!</v>
      </c>
      <c r="K39" s="48" t="e">
        <f t="shared" si="0"/>
        <v>#REF!</v>
      </c>
      <c r="L39" s="21"/>
    </row>
    <row r="40" spans="1:12" ht="21">
      <c r="A40" s="30">
        <v>25</v>
      </c>
      <c r="B40" s="21" t="s">
        <v>588</v>
      </c>
      <c r="C40" s="21" t="s">
        <v>450</v>
      </c>
      <c r="D40" s="21" t="s">
        <v>451</v>
      </c>
      <c r="E40" s="21" t="s">
        <v>452</v>
      </c>
      <c r="F40" s="21" t="s">
        <v>455</v>
      </c>
      <c r="G40" s="21">
        <v>0</v>
      </c>
      <c r="H40" s="47" t="e">
        <f>#REF!*1.1</f>
        <v>#REF!</v>
      </c>
      <c r="I40" s="47" t="e">
        <f t="shared" si="3"/>
        <v>#REF!</v>
      </c>
      <c r="J40" s="47" t="e">
        <f t="shared" si="4"/>
        <v>#REF!</v>
      </c>
      <c r="K40" s="48" t="e">
        <f t="shared" si="0"/>
        <v>#REF!</v>
      </c>
      <c r="L40" s="21">
        <v>0</v>
      </c>
    </row>
    <row r="41" spans="1:12" ht="21">
      <c r="A41" s="30">
        <v>26</v>
      </c>
      <c r="B41" s="21" t="s">
        <v>456</v>
      </c>
      <c r="C41" s="21" t="s">
        <v>458</v>
      </c>
      <c r="D41" s="21" t="s">
        <v>457</v>
      </c>
      <c r="E41" s="21" t="s">
        <v>459</v>
      </c>
      <c r="F41" s="21" t="s">
        <v>460</v>
      </c>
      <c r="G41" s="21" t="s">
        <v>677</v>
      </c>
      <c r="H41" s="47" t="e">
        <f>#REF!*1.1</f>
        <v>#REF!</v>
      </c>
      <c r="I41" s="47" t="e">
        <f t="shared" si="3"/>
        <v>#REF!</v>
      </c>
      <c r="J41" s="47" t="e">
        <f t="shared" si="4"/>
        <v>#REF!</v>
      </c>
      <c r="K41" s="48" t="e">
        <f t="shared" si="0"/>
        <v>#VALUE!</v>
      </c>
      <c r="L41" s="21"/>
    </row>
    <row r="42" spans="1:12" ht="21">
      <c r="A42" s="30">
        <v>27</v>
      </c>
      <c r="B42" s="21" t="s">
        <v>504</v>
      </c>
      <c r="C42" s="21" t="s">
        <v>506</v>
      </c>
      <c r="D42" s="21" t="s">
        <v>505</v>
      </c>
      <c r="E42" s="21" t="s">
        <v>507</v>
      </c>
      <c r="F42" s="22" t="s">
        <v>640</v>
      </c>
      <c r="G42" s="21">
        <v>0</v>
      </c>
      <c r="H42" s="47" t="e">
        <f>#REF!*1.1</f>
        <v>#REF!</v>
      </c>
      <c r="I42" s="47" t="e">
        <f t="shared" si="3"/>
        <v>#REF!</v>
      </c>
      <c r="J42" s="47" t="e">
        <f t="shared" si="4"/>
        <v>#REF!</v>
      </c>
      <c r="K42" s="48" t="e">
        <f t="shared" si="0"/>
        <v>#REF!</v>
      </c>
      <c r="L42" s="21">
        <v>0</v>
      </c>
    </row>
    <row r="43" spans="1:12" ht="21">
      <c r="A43" s="30">
        <v>28</v>
      </c>
      <c r="B43" s="21" t="s">
        <v>648</v>
      </c>
      <c r="C43" s="21" t="s">
        <v>339</v>
      </c>
      <c r="D43" s="21" t="s">
        <v>340</v>
      </c>
      <c r="E43" s="21" t="s">
        <v>341</v>
      </c>
      <c r="F43" s="22" t="s">
        <v>641</v>
      </c>
      <c r="G43" s="21" t="s">
        <v>694</v>
      </c>
      <c r="H43" s="47" t="e">
        <f>#REF!*1.1</f>
        <v>#REF!</v>
      </c>
      <c r="I43" s="47" t="e">
        <f t="shared" si="3"/>
        <v>#REF!</v>
      </c>
      <c r="J43" s="47" t="e">
        <f t="shared" si="4"/>
        <v>#REF!</v>
      </c>
      <c r="K43" s="48" t="e">
        <f t="shared" si="0"/>
        <v>#VALUE!</v>
      </c>
      <c r="L43" s="21"/>
    </row>
    <row r="44" spans="1:12" ht="21">
      <c r="A44" s="30">
        <v>29</v>
      </c>
      <c r="B44" s="21" t="s">
        <v>649</v>
      </c>
      <c r="C44" s="21" t="s">
        <v>658</v>
      </c>
      <c r="D44" s="21" t="s">
        <v>659</v>
      </c>
      <c r="E44" s="21" t="s">
        <v>636</v>
      </c>
      <c r="F44" s="22" t="s">
        <v>641</v>
      </c>
      <c r="G44" s="21" t="s">
        <v>679</v>
      </c>
      <c r="H44" s="47" t="e">
        <f>#REF!*1.1</f>
        <v>#REF!</v>
      </c>
      <c r="I44" s="47" t="e">
        <f t="shared" si="3"/>
        <v>#REF!</v>
      </c>
      <c r="J44" s="47" t="e">
        <f t="shared" si="4"/>
        <v>#REF!</v>
      </c>
      <c r="K44" s="48" t="e">
        <f t="shared" si="0"/>
        <v>#VALUE!</v>
      </c>
      <c r="L44" s="21"/>
    </row>
    <row r="45" spans="1:12" ht="126">
      <c r="A45" s="30">
        <v>30</v>
      </c>
      <c r="B45" s="21" t="s">
        <v>650</v>
      </c>
      <c r="C45" s="21" t="s">
        <v>660</v>
      </c>
      <c r="D45" s="21" t="s">
        <v>657</v>
      </c>
      <c r="E45" s="21" t="s">
        <v>637</v>
      </c>
      <c r="F45" s="22" t="s">
        <v>641</v>
      </c>
      <c r="G45" s="21">
        <v>0</v>
      </c>
      <c r="H45" s="47" t="e">
        <f>#REF!*1.1</f>
        <v>#REF!</v>
      </c>
      <c r="I45" s="47" t="e">
        <f t="shared" si="3"/>
        <v>#REF!</v>
      </c>
      <c r="J45" s="47" t="e">
        <f t="shared" si="4"/>
        <v>#REF!</v>
      </c>
      <c r="K45" s="48" t="e">
        <f t="shared" si="0"/>
        <v>#REF!</v>
      </c>
      <c r="L45" s="21">
        <v>0</v>
      </c>
    </row>
    <row r="46" spans="1:12" ht="31.5">
      <c r="A46" s="30">
        <v>31</v>
      </c>
      <c r="B46" s="21" t="s">
        <v>651</v>
      </c>
      <c r="C46" s="21" t="s">
        <v>661</v>
      </c>
      <c r="D46" s="21" t="s">
        <v>662</v>
      </c>
      <c r="E46" s="21" t="s">
        <v>634</v>
      </c>
      <c r="F46" s="21" t="s">
        <v>639</v>
      </c>
      <c r="G46" s="21">
        <v>0</v>
      </c>
      <c r="H46" s="47" t="e">
        <f>#REF!*1.1</f>
        <v>#REF!</v>
      </c>
      <c r="I46" s="47" t="e">
        <f t="shared" si="3"/>
        <v>#REF!</v>
      </c>
      <c r="J46" s="47" t="e">
        <f t="shared" si="4"/>
        <v>#REF!</v>
      </c>
      <c r="K46" s="48" t="e">
        <f t="shared" si="0"/>
        <v>#REF!</v>
      </c>
      <c r="L46" s="21">
        <v>0</v>
      </c>
    </row>
    <row r="47" spans="1:12" ht="31.5">
      <c r="A47" s="30">
        <v>32</v>
      </c>
      <c r="B47" s="21" t="s">
        <v>523</v>
      </c>
      <c r="C47" s="21" t="s">
        <v>522</v>
      </c>
      <c r="D47" s="21" t="s">
        <v>521</v>
      </c>
      <c r="E47" s="21" t="s">
        <v>523</v>
      </c>
      <c r="F47" s="21" t="s">
        <v>638</v>
      </c>
      <c r="G47" s="21" t="s">
        <v>690</v>
      </c>
      <c r="H47" s="47" t="e">
        <f>#REF!*1.1</f>
        <v>#REF!</v>
      </c>
      <c r="I47" s="47" t="e">
        <f t="shared" si="3"/>
        <v>#REF!</v>
      </c>
      <c r="J47" s="47" t="e">
        <f t="shared" si="4"/>
        <v>#REF!</v>
      </c>
      <c r="K47" s="48" t="e">
        <f t="shared" si="0"/>
        <v>#VALUE!</v>
      </c>
      <c r="L47" s="21"/>
    </row>
    <row r="48" spans="1:12" ht="52.5">
      <c r="A48" s="30">
        <v>33</v>
      </c>
      <c r="B48" s="21" t="s">
        <v>609</v>
      </c>
      <c r="C48" s="21" t="s">
        <v>644</v>
      </c>
      <c r="D48" s="21" t="s">
        <v>645</v>
      </c>
      <c r="E48" s="21" t="s">
        <v>610</v>
      </c>
      <c r="F48" s="21" t="s">
        <v>544</v>
      </c>
      <c r="G48" s="21">
        <v>0</v>
      </c>
      <c r="H48" s="47" t="e">
        <f>#REF!*1.1</f>
        <v>#REF!</v>
      </c>
      <c r="I48" s="47" t="e">
        <f t="shared" si="3"/>
        <v>#REF!</v>
      </c>
      <c r="J48" s="47" t="e">
        <f t="shared" si="4"/>
        <v>#REF!</v>
      </c>
      <c r="K48" s="48" t="e">
        <f t="shared" si="0"/>
        <v>#REF!</v>
      </c>
      <c r="L48" s="21">
        <v>0</v>
      </c>
    </row>
    <row r="49" spans="1:12" ht="63">
      <c r="A49" s="30">
        <v>34</v>
      </c>
      <c r="B49" s="22" t="s">
        <v>589</v>
      </c>
      <c r="C49" s="21" t="s">
        <v>55</v>
      </c>
      <c r="D49" s="21" t="s">
        <v>568</v>
      </c>
      <c r="E49" s="22" t="s">
        <v>569</v>
      </c>
      <c r="F49" s="22" t="s">
        <v>574</v>
      </c>
      <c r="G49" s="21">
        <v>0</v>
      </c>
      <c r="H49" s="47" t="e">
        <f>#REF!*1.1</f>
        <v>#REF!</v>
      </c>
      <c r="I49" s="47" t="e">
        <f t="shared" si="3"/>
        <v>#REF!</v>
      </c>
      <c r="J49" s="47" t="e">
        <f t="shared" si="4"/>
        <v>#REF!</v>
      </c>
      <c r="K49" s="48" t="e">
        <f t="shared" si="0"/>
        <v>#REF!</v>
      </c>
      <c r="L49" s="21">
        <v>0</v>
      </c>
    </row>
    <row r="50" spans="1:12" ht="31.5">
      <c r="A50" s="30">
        <v>35</v>
      </c>
      <c r="B50" s="21" t="s">
        <v>611</v>
      </c>
      <c r="C50" s="21" t="s">
        <v>646</v>
      </c>
      <c r="D50" s="21" t="s">
        <v>647</v>
      </c>
      <c r="E50" s="21" t="s">
        <v>611</v>
      </c>
      <c r="F50" s="24" t="s">
        <v>612</v>
      </c>
      <c r="G50" s="21" t="s">
        <v>683</v>
      </c>
      <c r="H50" s="47" t="e">
        <f>#REF!*1.1</f>
        <v>#REF!</v>
      </c>
      <c r="I50" s="47" t="e">
        <f t="shared" si="3"/>
        <v>#REF!</v>
      </c>
      <c r="J50" s="47" t="e">
        <f t="shared" si="4"/>
        <v>#REF!</v>
      </c>
      <c r="K50" s="48" t="e">
        <f t="shared" si="0"/>
        <v>#VALUE!</v>
      </c>
      <c r="L50" s="21"/>
    </row>
    <row r="51" spans="1:12" ht="32.25" thickBot="1">
      <c r="A51" s="31">
        <v>36</v>
      </c>
      <c r="B51" s="32" t="s">
        <v>576</v>
      </c>
      <c r="C51" s="33" t="s">
        <v>578</v>
      </c>
      <c r="D51" s="33" t="s">
        <v>577</v>
      </c>
      <c r="E51" s="32" t="s">
        <v>576</v>
      </c>
      <c r="F51" s="32" t="s">
        <v>613</v>
      </c>
      <c r="G51" s="33" t="s">
        <v>687</v>
      </c>
      <c r="H51" s="50" t="e">
        <f>#REF!*1.1</f>
        <v>#REF!</v>
      </c>
      <c r="I51" s="50" t="e">
        <f t="shared" si="3"/>
        <v>#REF!</v>
      </c>
      <c r="J51" s="50" t="e">
        <f t="shared" si="4"/>
        <v>#REF!</v>
      </c>
      <c r="K51" s="51" t="e">
        <f t="shared" si="0"/>
        <v>#VALUE!</v>
      </c>
      <c r="L51" s="33"/>
    </row>
    <row r="52" spans="1:12" ht="10.5">
      <c r="A52" s="25"/>
      <c r="B52" s="27"/>
      <c r="C52" s="25"/>
      <c r="D52" s="25"/>
      <c r="E52" s="26"/>
      <c r="F52" s="26"/>
      <c r="G52" s="25"/>
      <c r="H52" s="53"/>
      <c r="I52" s="54"/>
      <c r="J52" s="54"/>
      <c r="K52" s="45"/>
      <c r="L52" s="45"/>
    </row>
    <row r="53" spans="1:12" ht="10.5">
      <c r="A53" s="90" t="s">
        <v>675</v>
      </c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</row>
    <row r="54" spans="1:12" s="28" customFormat="1" ht="14.25" customHeight="1" thickBot="1">
      <c r="A54" s="91"/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</row>
    <row r="55" spans="1:12" s="28" customFormat="1" ht="24.75" customHeight="1" thickBot="1">
      <c r="A55" s="79" t="s">
        <v>4</v>
      </c>
      <c r="B55" s="82" t="s">
        <v>1</v>
      </c>
      <c r="C55" s="83"/>
      <c r="D55" s="83"/>
      <c r="E55" s="83"/>
      <c r="F55" s="83"/>
      <c r="G55" s="80" t="s">
        <v>691</v>
      </c>
      <c r="H55" s="80" t="s">
        <v>674</v>
      </c>
      <c r="I55" s="80" t="s">
        <v>673</v>
      </c>
      <c r="J55" s="80" t="s">
        <v>674</v>
      </c>
      <c r="K55" s="80" t="s">
        <v>673</v>
      </c>
      <c r="L55" s="81" t="s">
        <v>692</v>
      </c>
    </row>
    <row r="56" spans="1:12" s="28" customFormat="1" ht="18" customHeight="1">
      <c r="A56" s="74">
        <v>1</v>
      </c>
      <c r="B56" s="75" t="s">
        <v>666</v>
      </c>
      <c r="C56" s="76"/>
      <c r="D56" s="76"/>
      <c r="E56" s="76"/>
      <c r="F56" s="77"/>
      <c r="G56" s="76" t="s">
        <v>696</v>
      </c>
      <c r="H56" s="78"/>
      <c r="I56" s="78"/>
      <c r="J56" s="78"/>
      <c r="K56" s="78"/>
      <c r="L56" s="76"/>
    </row>
    <row r="57" spans="1:12" s="28" customFormat="1" ht="26.25" customHeight="1">
      <c r="A57" s="34">
        <v>2</v>
      </c>
      <c r="B57" s="35" t="s">
        <v>667</v>
      </c>
      <c r="C57" s="36"/>
      <c r="D57" s="36"/>
      <c r="E57" s="36"/>
      <c r="F57" s="62"/>
      <c r="G57" s="36">
        <v>156</v>
      </c>
      <c r="H57" s="64"/>
      <c r="I57" s="64"/>
      <c r="J57" s="64"/>
      <c r="K57" s="64"/>
      <c r="L57" s="36"/>
    </row>
    <row r="58" spans="1:12" s="28" customFormat="1" ht="26.25" customHeight="1">
      <c r="A58" s="34" t="s">
        <v>669</v>
      </c>
      <c r="B58" s="35" t="s">
        <v>668</v>
      </c>
      <c r="C58" s="36"/>
      <c r="D58" s="36"/>
      <c r="E58" s="36"/>
      <c r="F58" s="62"/>
      <c r="G58" s="36" t="s">
        <v>697</v>
      </c>
      <c r="H58" s="64"/>
      <c r="I58" s="64"/>
      <c r="J58" s="64"/>
      <c r="K58" s="64"/>
      <c r="L58" s="36"/>
    </row>
    <row r="59" spans="1:12" s="28" customFormat="1" ht="26.25" customHeight="1">
      <c r="A59" s="34">
        <v>4</v>
      </c>
      <c r="B59" s="35" t="s">
        <v>670</v>
      </c>
      <c r="C59" s="36"/>
      <c r="D59" s="36"/>
      <c r="E59" s="36"/>
      <c r="F59" s="62"/>
      <c r="G59" s="36" t="s">
        <v>698</v>
      </c>
      <c r="H59" s="64"/>
      <c r="I59" s="64"/>
      <c r="J59" s="64"/>
      <c r="K59" s="64"/>
      <c r="L59" s="36"/>
    </row>
    <row r="60" spans="1:12" s="28" customFormat="1" ht="26.25" customHeight="1" thickBot="1">
      <c r="A60" s="37">
        <v>5</v>
      </c>
      <c r="B60" s="38" t="s">
        <v>671</v>
      </c>
      <c r="C60" s="39"/>
      <c r="D60" s="39"/>
      <c r="E60" s="39"/>
      <c r="F60" s="63"/>
      <c r="G60" s="39" t="s">
        <v>695</v>
      </c>
      <c r="H60" s="65"/>
      <c r="I60" s="65"/>
      <c r="J60" s="65"/>
      <c r="K60" s="65"/>
      <c r="L60" s="39"/>
    </row>
    <row r="61" spans="1:11" ht="15" customHeight="1">
      <c r="A61" s="55"/>
      <c r="B61" s="55"/>
      <c r="C61" s="55"/>
      <c r="D61" s="55"/>
      <c r="E61" s="55"/>
      <c r="F61" s="56"/>
      <c r="K61" s="43" t="s">
        <v>663</v>
      </c>
    </row>
    <row r="62" spans="2:6" ht="10.5">
      <c r="B62" s="57"/>
      <c r="F62" s="58"/>
    </row>
    <row r="63" spans="2:6" ht="10.5">
      <c r="B63" s="59"/>
      <c r="F63" s="58"/>
    </row>
  </sheetData>
  <sheetProtection/>
  <mergeCells count="5">
    <mergeCell ref="B55:F55"/>
    <mergeCell ref="A10:L13"/>
    <mergeCell ref="B14:F14"/>
    <mergeCell ref="A2:L8"/>
    <mergeCell ref="A53:L54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  <ignoredErrors>
    <ignoredError sqref="A5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3:J147"/>
  <sheetViews>
    <sheetView zoomScalePageLayoutView="0" workbookViewId="0" topLeftCell="A136">
      <selection activeCell="F125" sqref="F125:F126"/>
    </sheetView>
  </sheetViews>
  <sheetFormatPr defaultColWidth="9.140625" defaultRowHeight="12.75"/>
  <cols>
    <col min="1" max="1" width="4.421875" style="0" customWidth="1"/>
    <col min="2" max="2" width="15.57421875" style="0" customWidth="1"/>
    <col min="3" max="3" width="13.140625" style="0" customWidth="1"/>
    <col min="4" max="4" width="15.00390625" style="0" customWidth="1"/>
    <col min="6" max="6" width="18.421875" style="0" customWidth="1"/>
    <col min="7" max="7" width="26.8515625" style="0" customWidth="1"/>
    <col min="10" max="10" width="10.00390625" style="0" customWidth="1"/>
  </cols>
  <sheetData>
    <row r="3" spans="1:10" ht="15.75" customHeight="1">
      <c r="A3" s="93"/>
      <c r="B3" s="97" t="s">
        <v>0</v>
      </c>
      <c r="C3" s="97"/>
      <c r="D3" s="97"/>
      <c r="E3" s="97"/>
      <c r="F3" s="97"/>
      <c r="G3" s="97"/>
      <c r="H3" s="97"/>
      <c r="I3" s="97"/>
      <c r="J3" s="2"/>
    </row>
    <row r="4" spans="1:10" ht="31.5" customHeight="1">
      <c r="A4" s="93"/>
      <c r="B4" s="97" t="s">
        <v>566</v>
      </c>
      <c r="C4" s="97"/>
      <c r="D4" s="97"/>
      <c r="E4" s="97"/>
      <c r="F4" s="97"/>
      <c r="G4" s="97"/>
      <c r="H4" s="97"/>
      <c r="I4" s="97"/>
      <c r="J4" s="2"/>
    </row>
    <row r="5" spans="1:10" ht="15.75">
      <c r="A5" s="93"/>
      <c r="B5" s="97"/>
      <c r="C5" s="97"/>
      <c r="D5" s="97"/>
      <c r="E5" s="97"/>
      <c r="F5" s="97"/>
      <c r="G5" s="97"/>
      <c r="H5" s="97"/>
      <c r="I5" s="97"/>
      <c r="J5" s="2"/>
    </row>
    <row r="6" spans="1:10" ht="25.5">
      <c r="A6" s="3"/>
      <c r="B6" s="93" t="s">
        <v>1</v>
      </c>
      <c r="C6" s="93"/>
      <c r="D6" s="93"/>
      <c r="E6" s="93"/>
      <c r="F6" s="93"/>
      <c r="G6" s="93"/>
      <c r="H6" s="3" t="s">
        <v>2</v>
      </c>
      <c r="I6" s="3" t="s">
        <v>3</v>
      </c>
      <c r="J6" s="2"/>
    </row>
    <row r="7" spans="1:10" ht="51">
      <c r="A7" s="3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1" t="s">
        <v>565</v>
      </c>
    </row>
    <row r="8" spans="1:10" ht="25.5">
      <c r="A8" s="4">
        <v>1</v>
      </c>
      <c r="B8" s="5" t="s">
        <v>13</v>
      </c>
      <c r="C8" s="3" t="s">
        <v>14</v>
      </c>
      <c r="D8" s="5" t="s">
        <v>15</v>
      </c>
      <c r="E8" s="5" t="s">
        <v>16</v>
      </c>
      <c r="F8" s="5" t="s">
        <v>17</v>
      </c>
      <c r="G8" s="5" t="s">
        <v>18</v>
      </c>
      <c r="H8" s="3">
        <v>30</v>
      </c>
      <c r="I8" s="14">
        <v>1850</v>
      </c>
      <c r="J8" s="17">
        <f>I8/H8</f>
        <v>61.666666666666664</v>
      </c>
    </row>
    <row r="9" spans="1:10" ht="38.25">
      <c r="A9" s="4">
        <v>2</v>
      </c>
      <c r="B9" s="5" t="s">
        <v>19</v>
      </c>
      <c r="C9" s="6" t="s">
        <v>20</v>
      </c>
      <c r="D9" s="5" t="s">
        <v>21</v>
      </c>
      <c r="E9" s="5" t="s">
        <v>20</v>
      </c>
      <c r="F9" s="5" t="s">
        <v>22</v>
      </c>
      <c r="G9" s="5" t="s">
        <v>23</v>
      </c>
      <c r="H9" s="3">
        <v>150</v>
      </c>
      <c r="I9" s="14">
        <v>670</v>
      </c>
      <c r="J9" s="17">
        <f aca="true" t="shared" si="0" ref="J9:J70">I9/H9</f>
        <v>4.466666666666667</v>
      </c>
    </row>
    <row r="10" spans="1:10" ht="25.5">
      <c r="A10" s="12">
        <v>3</v>
      </c>
      <c r="B10" s="5" t="s">
        <v>24</v>
      </c>
      <c r="C10" s="5" t="s">
        <v>25</v>
      </c>
      <c r="D10" s="5" t="s">
        <v>26</v>
      </c>
      <c r="E10" s="5" t="s">
        <v>27</v>
      </c>
      <c r="F10" s="5" t="s">
        <v>28</v>
      </c>
      <c r="G10" s="5" t="s">
        <v>29</v>
      </c>
      <c r="H10" s="3">
        <v>100</v>
      </c>
      <c r="I10" s="14">
        <v>27000</v>
      </c>
      <c r="J10" s="17">
        <f t="shared" si="0"/>
        <v>270</v>
      </c>
    </row>
    <row r="11" spans="1:10" ht="25.5">
      <c r="A11" s="4">
        <v>4</v>
      </c>
      <c r="B11" s="5" t="s">
        <v>30</v>
      </c>
      <c r="C11" s="5" t="s">
        <v>31</v>
      </c>
      <c r="D11" s="5" t="s">
        <v>32</v>
      </c>
      <c r="E11" s="5" t="s">
        <v>31</v>
      </c>
      <c r="F11" s="5" t="s">
        <v>33</v>
      </c>
      <c r="G11" s="5" t="s">
        <v>34</v>
      </c>
      <c r="H11" s="3">
        <v>150</v>
      </c>
      <c r="I11" s="14">
        <v>1020</v>
      </c>
      <c r="J11" s="17">
        <f t="shared" si="0"/>
        <v>6.8</v>
      </c>
    </row>
    <row r="12" spans="1:10" ht="25.5">
      <c r="A12" s="4">
        <v>5</v>
      </c>
      <c r="B12" s="5" t="s">
        <v>35</v>
      </c>
      <c r="C12" s="5" t="s">
        <v>36</v>
      </c>
      <c r="D12" s="5" t="s">
        <v>37</v>
      </c>
      <c r="E12" s="5" t="s">
        <v>38</v>
      </c>
      <c r="F12" s="5" t="s">
        <v>39</v>
      </c>
      <c r="G12" s="5" t="s">
        <v>40</v>
      </c>
      <c r="H12" s="3">
        <v>150</v>
      </c>
      <c r="I12" s="14">
        <v>150</v>
      </c>
      <c r="J12" s="17">
        <f t="shared" si="0"/>
        <v>1</v>
      </c>
    </row>
    <row r="13" spans="1:10" ht="25.5">
      <c r="A13" s="4">
        <v>6</v>
      </c>
      <c r="B13" s="5" t="s">
        <v>41</v>
      </c>
      <c r="C13" s="5" t="s">
        <v>42</v>
      </c>
      <c r="D13" s="5" t="s">
        <v>43</v>
      </c>
      <c r="E13" s="5" t="s">
        <v>42</v>
      </c>
      <c r="F13" s="5" t="s">
        <v>44</v>
      </c>
      <c r="G13" s="5" t="s">
        <v>45</v>
      </c>
      <c r="H13" s="3">
        <v>1500</v>
      </c>
      <c r="I13" s="14">
        <v>11700</v>
      </c>
      <c r="J13" s="17">
        <f t="shared" si="0"/>
        <v>7.8</v>
      </c>
    </row>
    <row r="14" spans="1:10" ht="25.5">
      <c r="A14" s="13">
        <v>7</v>
      </c>
      <c r="B14" s="4"/>
      <c r="C14" s="3"/>
      <c r="D14" s="4"/>
      <c r="E14" s="5" t="s">
        <v>46</v>
      </c>
      <c r="F14" s="5" t="s">
        <v>47</v>
      </c>
      <c r="G14" s="5" t="s">
        <v>48</v>
      </c>
      <c r="H14" s="3">
        <v>1500</v>
      </c>
      <c r="I14" s="14">
        <v>9000</v>
      </c>
      <c r="J14" s="17">
        <f t="shared" si="0"/>
        <v>6</v>
      </c>
    </row>
    <row r="15" spans="1:10" ht="38.25">
      <c r="A15" s="13">
        <v>8</v>
      </c>
      <c r="B15" s="5" t="s">
        <v>49</v>
      </c>
      <c r="C15" s="5" t="s">
        <v>50</v>
      </c>
      <c r="D15" s="5" t="s">
        <v>51</v>
      </c>
      <c r="E15" s="5" t="s">
        <v>52</v>
      </c>
      <c r="F15" s="5" t="s">
        <v>53</v>
      </c>
      <c r="G15" s="5" t="s">
        <v>54</v>
      </c>
      <c r="H15" s="3">
        <v>1000</v>
      </c>
      <c r="I15" s="14">
        <v>2200</v>
      </c>
      <c r="J15" s="17">
        <f t="shared" si="0"/>
        <v>2.2</v>
      </c>
    </row>
    <row r="16" spans="1:10" ht="38.25">
      <c r="A16" s="13">
        <v>9</v>
      </c>
      <c r="B16" s="4"/>
      <c r="C16" s="3"/>
      <c r="D16" s="5" t="s">
        <v>55</v>
      </c>
      <c r="E16" s="5" t="s">
        <v>56</v>
      </c>
      <c r="F16" s="5" t="s">
        <v>57</v>
      </c>
      <c r="G16" s="5" t="s">
        <v>58</v>
      </c>
      <c r="H16" s="3">
        <v>500</v>
      </c>
      <c r="I16" s="14">
        <v>7700</v>
      </c>
      <c r="J16" s="17">
        <f t="shared" si="0"/>
        <v>15.4</v>
      </c>
    </row>
    <row r="17" spans="1:10" ht="25.5">
      <c r="A17" s="13">
        <v>10</v>
      </c>
      <c r="B17" s="5" t="s">
        <v>59</v>
      </c>
      <c r="C17" s="5" t="s">
        <v>60</v>
      </c>
      <c r="D17" s="5" t="s">
        <v>61</v>
      </c>
      <c r="E17" s="5" t="s">
        <v>60</v>
      </c>
      <c r="F17" s="5" t="s">
        <v>62</v>
      </c>
      <c r="G17" s="5" t="s">
        <v>63</v>
      </c>
      <c r="H17" s="3">
        <v>100</v>
      </c>
      <c r="I17" s="14">
        <v>12400</v>
      </c>
      <c r="J17" s="17">
        <f t="shared" si="0"/>
        <v>124</v>
      </c>
    </row>
    <row r="18" spans="1:10" ht="25.5">
      <c r="A18" s="13">
        <v>11</v>
      </c>
      <c r="B18" s="4"/>
      <c r="C18" s="3"/>
      <c r="D18" s="4"/>
      <c r="E18" s="5" t="s">
        <v>60</v>
      </c>
      <c r="F18" s="5" t="s">
        <v>64</v>
      </c>
      <c r="G18" s="5" t="s">
        <v>65</v>
      </c>
      <c r="H18" s="3">
        <v>10</v>
      </c>
      <c r="I18" s="14">
        <v>12500</v>
      </c>
      <c r="J18" s="17">
        <f t="shared" si="0"/>
        <v>1250</v>
      </c>
    </row>
    <row r="19" spans="1:10" ht="25.5">
      <c r="A19" s="13">
        <v>12</v>
      </c>
      <c r="B19" s="5" t="s">
        <v>66</v>
      </c>
      <c r="C19" s="5" t="s">
        <v>67</v>
      </c>
      <c r="D19" s="5" t="s">
        <v>68</v>
      </c>
      <c r="E19" s="5" t="s">
        <v>69</v>
      </c>
      <c r="F19" s="5" t="s">
        <v>70</v>
      </c>
      <c r="G19" s="5" t="s">
        <v>71</v>
      </c>
      <c r="H19" s="3">
        <v>10</v>
      </c>
      <c r="I19" s="14">
        <v>44</v>
      </c>
      <c r="J19" s="17">
        <f t="shared" si="0"/>
        <v>4.4</v>
      </c>
    </row>
    <row r="20" spans="1:10" ht="25.5">
      <c r="A20" s="13">
        <v>13</v>
      </c>
      <c r="B20" s="5" t="s">
        <v>72</v>
      </c>
      <c r="C20" s="5" t="s">
        <v>73</v>
      </c>
      <c r="D20" s="5" t="s">
        <v>74</v>
      </c>
      <c r="E20" s="5" t="s">
        <v>73</v>
      </c>
      <c r="F20" s="5" t="s">
        <v>75</v>
      </c>
      <c r="G20" s="5" t="s">
        <v>76</v>
      </c>
      <c r="H20" s="3">
        <v>250</v>
      </c>
      <c r="I20" s="14">
        <v>1300</v>
      </c>
      <c r="J20" s="17">
        <f t="shared" si="0"/>
        <v>5.2</v>
      </c>
    </row>
    <row r="21" spans="1:10" ht="101.25" customHeight="1">
      <c r="A21" s="92">
        <v>14</v>
      </c>
      <c r="B21" s="98" t="s">
        <v>77</v>
      </c>
      <c r="C21" s="98" t="s">
        <v>78</v>
      </c>
      <c r="D21" s="5" t="s">
        <v>79</v>
      </c>
      <c r="E21" s="98" t="s">
        <v>80</v>
      </c>
      <c r="F21" s="98" t="s">
        <v>81</v>
      </c>
      <c r="G21" s="98" t="s">
        <v>82</v>
      </c>
      <c r="H21" s="93">
        <v>120</v>
      </c>
      <c r="I21" s="94">
        <v>324</v>
      </c>
      <c r="J21" s="96">
        <f t="shared" si="0"/>
        <v>2.7</v>
      </c>
    </row>
    <row r="22" spans="1:10" ht="12.75">
      <c r="A22" s="92"/>
      <c r="B22" s="98"/>
      <c r="C22" s="98"/>
      <c r="D22" s="5" t="s">
        <v>55</v>
      </c>
      <c r="E22" s="98"/>
      <c r="F22" s="98"/>
      <c r="G22" s="98"/>
      <c r="H22" s="93"/>
      <c r="I22" s="94"/>
      <c r="J22" s="96"/>
    </row>
    <row r="23" spans="1:10" ht="38.25">
      <c r="A23" s="4">
        <v>15</v>
      </c>
      <c r="B23" s="4"/>
      <c r="C23" s="3"/>
      <c r="D23" s="4"/>
      <c r="E23" s="5" t="s">
        <v>80</v>
      </c>
      <c r="F23" s="5" t="s">
        <v>83</v>
      </c>
      <c r="G23" s="5" t="s">
        <v>84</v>
      </c>
      <c r="H23" s="3">
        <v>120</v>
      </c>
      <c r="I23" s="14">
        <v>616</v>
      </c>
      <c r="J23" s="17">
        <f t="shared" si="0"/>
        <v>5.133333333333334</v>
      </c>
    </row>
    <row r="24" spans="1:10" ht="38.25">
      <c r="A24" s="4">
        <v>16</v>
      </c>
      <c r="B24" s="5" t="s">
        <v>85</v>
      </c>
      <c r="C24" s="5" t="s">
        <v>86</v>
      </c>
      <c r="D24" s="5" t="s">
        <v>87</v>
      </c>
      <c r="E24" s="5" t="s">
        <v>86</v>
      </c>
      <c r="F24" s="5" t="s">
        <v>88</v>
      </c>
      <c r="G24" s="5" t="s">
        <v>89</v>
      </c>
      <c r="H24" s="3">
        <v>400</v>
      </c>
      <c r="I24" s="14">
        <v>550</v>
      </c>
      <c r="J24" s="17">
        <f t="shared" si="0"/>
        <v>1.375</v>
      </c>
    </row>
    <row r="25" spans="1:10" ht="38.25">
      <c r="A25" s="4">
        <v>17</v>
      </c>
      <c r="B25" s="4" t="s">
        <v>90</v>
      </c>
      <c r="C25" s="4" t="s">
        <v>91</v>
      </c>
      <c r="D25" s="4" t="s">
        <v>92</v>
      </c>
      <c r="E25" s="4" t="s">
        <v>91</v>
      </c>
      <c r="F25" s="4" t="s">
        <v>93</v>
      </c>
      <c r="G25" s="4" t="s">
        <v>94</v>
      </c>
      <c r="H25" s="3">
        <v>1000</v>
      </c>
      <c r="I25" s="14">
        <v>53976</v>
      </c>
      <c r="J25" s="17">
        <f t="shared" si="0"/>
        <v>53.976</v>
      </c>
    </row>
    <row r="26" spans="1:10" ht="25.5">
      <c r="A26" s="4">
        <v>18</v>
      </c>
      <c r="B26" s="4" t="s">
        <v>95</v>
      </c>
      <c r="C26" s="4" t="s">
        <v>96</v>
      </c>
      <c r="D26" s="4" t="s">
        <v>97</v>
      </c>
      <c r="E26" s="4" t="s">
        <v>96</v>
      </c>
      <c r="F26" s="4" t="s">
        <v>98</v>
      </c>
      <c r="G26" s="4" t="s">
        <v>99</v>
      </c>
      <c r="H26" s="3">
        <v>150</v>
      </c>
      <c r="I26" s="14">
        <v>750</v>
      </c>
      <c r="J26" s="17">
        <f t="shared" si="0"/>
        <v>5</v>
      </c>
    </row>
    <row r="27" spans="1:10" ht="25.5">
      <c r="A27" s="4">
        <v>19</v>
      </c>
      <c r="B27" s="4"/>
      <c r="C27" s="4"/>
      <c r="D27" s="4"/>
      <c r="E27" s="4" t="s">
        <v>100</v>
      </c>
      <c r="F27" s="4" t="s">
        <v>101</v>
      </c>
      <c r="G27" s="4" t="s">
        <v>102</v>
      </c>
      <c r="H27" s="3">
        <v>250</v>
      </c>
      <c r="I27" s="14">
        <v>3700</v>
      </c>
      <c r="J27" s="17">
        <f t="shared" si="0"/>
        <v>14.8</v>
      </c>
    </row>
    <row r="28" spans="1:10" ht="25.5">
      <c r="A28" s="4">
        <v>20</v>
      </c>
      <c r="B28" s="4" t="s">
        <v>104</v>
      </c>
      <c r="C28" s="4" t="s">
        <v>105</v>
      </c>
      <c r="D28" s="4" t="s">
        <v>106</v>
      </c>
      <c r="E28" s="4" t="s">
        <v>107</v>
      </c>
      <c r="F28" s="4" t="s">
        <v>108</v>
      </c>
      <c r="G28" s="4" t="s">
        <v>109</v>
      </c>
      <c r="H28" s="3">
        <v>250</v>
      </c>
      <c r="I28" s="14">
        <v>1150</v>
      </c>
      <c r="J28" s="17">
        <f t="shared" si="0"/>
        <v>4.6</v>
      </c>
    </row>
    <row r="29" spans="1:10" ht="38.25">
      <c r="A29" s="4">
        <v>21</v>
      </c>
      <c r="B29" s="4" t="s">
        <v>110</v>
      </c>
      <c r="C29" s="4" t="s">
        <v>111</v>
      </c>
      <c r="D29" s="4" t="s">
        <v>112</v>
      </c>
      <c r="E29" s="4" t="s">
        <v>113</v>
      </c>
      <c r="F29" s="4" t="s">
        <v>114</v>
      </c>
      <c r="G29" s="4" t="s">
        <v>115</v>
      </c>
      <c r="H29" s="3">
        <v>500</v>
      </c>
      <c r="I29" s="14">
        <v>700</v>
      </c>
      <c r="J29" s="17">
        <f t="shared" si="0"/>
        <v>1.4</v>
      </c>
    </row>
    <row r="30" spans="1:10" ht="25.5">
      <c r="A30" s="4">
        <v>22</v>
      </c>
      <c r="B30" s="4" t="s">
        <v>116</v>
      </c>
      <c r="C30" s="4" t="s">
        <v>117</v>
      </c>
      <c r="D30" s="4" t="s">
        <v>118</v>
      </c>
      <c r="E30" s="4" t="s">
        <v>117</v>
      </c>
      <c r="F30" s="4" t="s">
        <v>119</v>
      </c>
      <c r="G30" s="4" t="s">
        <v>120</v>
      </c>
      <c r="H30" s="3">
        <v>20</v>
      </c>
      <c r="I30" s="14">
        <v>4325</v>
      </c>
      <c r="J30" s="17">
        <f t="shared" si="0"/>
        <v>216.25</v>
      </c>
    </row>
    <row r="31" spans="1:10" ht="51">
      <c r="A31" s="4">
        <v>23</v>
      </c>
      <c r="B31" s="4" t="s">
        <v>121</v>
      </c>
      <c r="C31" s="4" t="s">
        <v>122</v>
      </c>
      <c r="D31" s="4" t="s">
        <v>123</v>
      </c>
      <c r="E31" s="4" t="s">
        <v>124</v>
      </c>
      <c r="F31" s="4" t="s">
        <v>125</v>
      </c>
      <c r="G31" s="4" t="s">
        <v>126</v>
      </c>
      <c r="H31" s="3">
        <v>2500</v>
      </c>
      <c r="I31" s="14">
        <v>15250</v>
      </c>
      <c r="J31" s="17">
        <f t="shared" si="0"/>
        <v>6.1</v>
      </c>
    </row>
    <row r="32" spans="1:10" ht="25.5">
      <c r="A32" s="4">
        <v>24</v>
      </c>
      <c r="B32" s="4" t="s">
        <v>127</v>
      </c>
      <c r="C32" s="4" t="s">
        <v>128</v>
      </c>
      <c r="D32" s="4" t="s">
        <v>129</v>
      </c>
      <c r="E32" s="4" t="s">
        <v>128</v>
      </c>
      <c r="F32" s="4" t="s">
        <v>130</v>
      </c>
      <c r="G32" s="4" t="s">
        <v>131</v>
      </c>
      <c r="H32" s="3">
        <v>1000</v>
      </c>
      <c r="I32" s="14">
        <v>13000</v>
      </c>
      <c r="J32" s="17">
        <f t="shared" si="0"/>
        <v>13</v>
      </c>
    </row>
    <row r="33" spans="1:10" ht="38.25">
      <c r="A33" s="4">
        <v>25</v>
      </c>
      <c r="B33" s="5" t="s">
        <v>132</v>
      </c>
      <c r="C33" s="5" t="s">
        <v>133</v>
      </c>
      <c r="D33" s="5" t="s">
        <v>134</v>
      </c>
      <c r="E33" s="5" t="s">
        <v>135</v>
      </c>
      <c r="F33" s="5" t="s">
        <v>136</v>
      </c>
      <c r="G33" s="5" t="s">
        <v>137</v>
      </c>
      <c r="H33" s="3">
        <v>50</v>
      </c>
      <c r="I33" s="14">
        <v>11500</v>
      </c>
      <c r="J33" s="17">
        <f t="shared" si="0"/>
        <v>230</v>
      </c>
    </row>
    <row r="34" spans="1:10" ht="25.5">
      <c r="A34" s="4">
        <v>26</v>
      </c>
      <c r="B34" s="5" t="s">
        <v>138</v>
      </c>
      <c r="C34" s="5" t="s">
        <v>139</v>
      </c>
      <c r="D34" s="5" t="s">
        <v>140</v>
      </c>
      <c r="E34" s="5" t="s">
        <v>139</v>
      </c>
      <c r="F34" s="5" t="s">
        <v>141</v>
      </c>
      <c r="G34" s="5" t="s">
        <v>142</v>
      </c>
      <c r="H34" s="3">
        <v>10</v>
      </c>
      <c r="I34" s="14">
        <v>2000</v>
      </c>
      <c r="J34" s="17">
        <f t="shared" si="0"/>
        <v>200</v>
      </c>
    </row>
    <row r="35" spans="1:10" ht="25.5">
      <c r="A35" s="4">
        <v>27</v>
      </c>
      <c r="B35" s="7" t="s">
        <v>143</v>
      </c>
      <c r="C35" s="6" t="s">
        <v>144</v>
      </c>
      <c r="D35" s="5" t="s">
        <v>145</v>
      </c>
      <c r="E35" s="5" t="s">
        <v>144</v>
      </c>
      <c r="F35" s="5" t="s">
        <v>146</v>
      </c>
      <c r="G35" s="5" t="s">
        <v>23</v>
      </c>
      <c r="H35" s="6">
        <v>3000</v>
      </c>
      <c r="I35" s="15">
        <v>5500</v>
      </c>
      <c r="J35" s="17">
        <f t="shared" si="0"/>
        <v>1.8333333333333333</v>
      </c>
    </row>
    <row r="36" spans="1:10" ht="51">
      <c r="A36" s="4">
        <v>28</v>
      </c>
      <c r="B36" s="7" t="s">
        <v>147</v>
      </c>
      <c r="C36" s="6" t="s">
        <v>148</v>
      </c>
      <c r="D36" s="5" t="s">
        <v>149</v>
      </c>
      <c r="E36" s="5" t="s">
        <v>150</v>
      </c>
      <c r="F36" s="5" t="s">
        <v>151</v>
      </c>
      <c r="G36" s="7" t="s">
        <v>152</v>
      </c>
      <c r="H36" s="3">
        <v>500</v>
      </c>
      <c r="I36" s="14">
        <v>800</v>
      </c>
      <c r="J36" s="17">
        <f t="shared" si="0"/>
        <v>1.6</v>
      </c>
    </row>
    <row r="37" spans="1:10" ht="25.5">
      <c r="A37" s="4">
        <v>29</v>
      </c>
      <c r="B37" s="8"/>
      <c r="C37" s="3"/>
      <c r="D37" s="4"/>
      <c r="E37" s="5" t="s">
        <v>153</v>
      </c>
      <c r="F37" s="5" t="s">
        <v>154</v>
      </c>
      <c r="G37" s="7" t="s">
        <v>155</v>
      </c>
      <c r="H37" s="3">
        <v>150</v>
      </c>
      <c r="I37" s="14">
        <v>4050</v>
      </c>
      <c r="J37" s="17">
        <f t="shared" si="0"/>
        <v>27</v>
      </c>
    </row>
    <row r="38" spans="1:10" ht="38.25">
      <c r="A38" s="4">
        <v>30</v>
      </c>
      <c r="B38" s="7" t="s">
        <v>156</v>
      </c>
      <c r="C38" s="6" t="s">
        <v>157</v>
      </c>
      <c r="D38" s="5" t="s">
        <v>158</v>
      </c>
      <c r="E38" s="5" t="s">
        <v>157</v>
      </c>
      <c r="F38" s="5" t="s">
        <v>159</v>
      </c>
      <c r="G38" s="5" t="s">
        <v>160</v>
      </c>
      <c r="H38" s="3">
        <v>300</v>
      </c>
      <c r="I38" s="14">
        <v>26000</v>
      </c>
      <c r="J38" s="17">
        <f t="shared" si="0"/>
        <v>86.66666666666667</v>
      </c>
    </row>
    <row r="39" spans="1:10" ht="25.5">
      <c r="A39" s="4">
        <v>31</v>
      </c>
      <c r="B39" s="7" t="s">
        <v>161</v>
      </c>
      <c r="C39" s="6" t="s">
        <v>162</v>
      </c>
      <c r="D39" s="5" t="s">
        <v>163</v>
      </c>
      <c r="E39" s="5" t="s">
        <v>164</v>
      </c>
      <c r="F39" s="5" t="s">
        <v>165</v>
      </c>
      <c r="G39" s="5" t="s">
        <v>166</v>
      </c>
      <c r="H39" s="3">
        <v>200</v>
      </c>
      <c r="I39" s="14">
        <v>1240</v>
      </c>
      <c r="J39" s="17">
        <f t="shared" si="0"/>
        <v>6.2</v>
      </c>
    </row>
    <row r="40" spans="1:10" ht="38.25">
      <c r="A40" s="4">
        <v>32</v>
      </c>
      <c r="B40" s="4" t="s">
        <v>167</v>
      </c>
      <c r="C40" s="3" t="s">
        <v>168</v>
      </c>
      <c r="D40" s="4" t="s">
        <v>169</v>
      </c>
      <c r="E40" s="3" t="s">
        <v>170</v>
      </c>
      <c r="F40" s="4" t="s">
        <v>171</v>
      </c>
      <c r="G40" s="8" t="s">
        <v>172</v>
      </c>
      <c r="H40" s="3">
        <v>1000</v>
      </c>
      <c r="I40" s="14">
        <v>6400</v>
      </c>
      <c r="J40" s="17">
        <f t="shared" si="0"/>
        <v>6.4</v>
      </c>
    </row>
    <row r="41" spans="1:10" ht="25.5">
      <c r="A41" s="4">
        <v>33</v>
      </c>
      <c r="B41" s="4"/>
      <c r="C41" s="3"/>
      <c r="D41" s="4" t="s">
        <v>173</v>
      </c>
      <c r="E41" s="3" t="s">
        <v>174</v>
      </c>
      <c r="F41" s="4" t="s">
        <v>175</v>
      </c>
      <c r="G41" s="8" t="s">
        <v>176</v>
      </c>
      <c r="H41" s="3">
        <v>50</v>
      </c>
      <c r="I41" s="14">
        <v>310</v>
      </c>
      <c r="J41" s="17">
        <f t="shared" si="0"/>
        <v>6.2</v>
      </c>
    </row>
    <row r="42" spans="1:10" ht="12.75">
      <c r="A42" s="4">
        <v>34</v>
      </c>
      <c r="B42" s="4"/>
      <c r="C42" s="3"/>
      <c r="D42" s="4" t="s">
        <v>55</v>
      </c>
      <c r="E42" s="3" t="s">
        <v>177</v>
      </c>
      <c r="F42" s="4" t="s">
        <v>178</v>
      </c>
      <c r="G42" s="8" t="s">
        <v>179</v>
      </c>
      <c r="H42" s="3">
        <v>1000</v>
      </c>
      <c r="I42" s="14">
        <v>15000</v>
      </c>
      <c r="J42" s="17">
        <f t="shared" si="0"/>
        <v>15</v>
      </c>
    </row>
    <row r="43" spans="1:10" ht="12.75">
      <c r="A43" s="4">
        <v>35</v>
      </c>
      <c r="B43" s="4"/>
      <c r="C43" s="3"/>
      <c r="D43" s="4" t="s">
        <v>55</v>
      </c>
      <c r="E43" s="3" t="s">
        <v>177</v>
      </c>
      <c r="F43" s="4" t="s">
        <v>180</v>
      </c>
      <c r="G43" s="8" t="s">
        <v>179</v>
      </c>
      <c r="H43" s="3">
        <v>240</v>
      </c>
      <c r="I43" s="14">
        <v>4250</v>
      </c>
      <c r="J43" s="17">
        <f t="shared" si="0"/>
        <v>17.708333333333332</v>
      </c>
    </row>
    <row r="44" spans="1:10" ht="25.5">
      <c r="A44" s="4">
        <v>36</v>
      </c>
      <c r="B44" s="4" t="s">
        <v>181</v>
      </c>
      <c r="C44" s="3" t="s">
        <v>182</v>
      </c>
      <c r="D44" s="4" t="s">
        <v>183</v>
      </c>
      <c r="E44" s="3" t="s">
        <v>182</v>
      </c>
      <c r="F44" s="4" t="s">
        <v>184</v>
      </c>
      <c r="G44" s="8" t="s">
        <v>185</v>
      </c>
      <c r="H44" s="3">
        <v>200</v>
      </c>
      <c r="I44" s="14">
        <v>750</v>
      </c>
      <c r="J44" s="17">
        <f t="shared" si="0"/>
        <v>3.75</v>
      </c>
    </row>
    <row r="45" spans="1:10" ht="25.5">
      <c r="A45" s="4">
        <v>37</v>
      </c>
      <c r="B45" s="4" t="s">
        <v>186</v>
      </c>
      <c r="C45" s="3" t="s">
        <v>187</v>
      </c>
      <c r="D45" s="4" t="s">
        <v>55</v>
      </c>
      <c r="E45" s="3" t="s">
        <v>187</v>
      </c>
      <c r="F45" s="4" t="s">
        <v>188</v>
      </c>
      <c r="G45" s="8" t="s">
        <v>189</v>
      </c>
      <c r="H45" s="3">
        <v>25</v>
      </c>
      <c r="I45" s="14">
        <v>2100</v>
      </c>
      <c r="J45" s="17">
        <f t="shared" si="0"/>
        <v>84</v>
      </c>
    </row>
    <row r="46" spans="1:10" ht="25.5">
      <c r="A46" s="4">
        <v>38</v>
      </c>
      <c r="B46" s="4"/>
      <c r="C46" s="3"/>
      <c r="D46" s="4" t="s">
        <v>55</v>
      </c>
      <c r="E46" s="3" t="s">
        <v>187</v>
      </c>
      <c r="F46" s="4" t="s">
        <v>190</v>
      </c>
      <c r="G46" s="8" t="s">
        <v>191</v>
      </c>
      <c r="H46" s="3">
        <v>25</v>
      </c>
      <c r="I46" s="14">
        <v>1450</v>
      </c>
      <c r="J46" s="17">
        <f t="shared" si="0"/>
        <v>58</v>
      </c>
    </row>
    <row r="47" spans="1:10" ht="25.5">
      <c r="A47" s="4">
        <v>39</v>
      </c>
      <c r="B47" s="4" t="s">
        <v>192</v>
      </c>
      <c r="C47" s="3" t="s">
        <v>193</v>
      </c>
      <c r="D47" s="4" t="s">
        <v>194</v>
      </c>
      <c r="E47" s="3" t="s">
        <v>193</v>
      </c>
      <c r="F47" s="4" t="s">
        <v>195</v>
      </c>
      <c r="G47" s="8" t="s">
        <v>196</v>
      </c>
      <c r="H47" s="3">
        <v>1500</v>
      </c>
      <c r="I47" s="14">
        <v>7200</v>
      </c>
      <c r="J47" s="17">
        <f t="shared" si="0"/>
        <v>4.8</v>
      </c>
    </row>
    <row r="48" spans="1:10" ht="38.25">
      <c r="A48" s="4">
        <v>40</v>
      </c>
      <c r="B48" s="4"/>
      <c r="C48" s="3"/>
      <c r="D48" s="4" t="s">
        <v>55</v>
      </c>
      <c r="E48" s="3" t="s">
        <v>197</v>
      </c>
      <c r="F48" s="4" t="s">
        <v>198</v>
      </c>
      <c r="G48" s="4" t="s">
        <v>199</v>
      </c>
      <c r="H48" s="3">
        <v>100</v>
      </c>
      <c r="I48" s="14">
        <v>1485</v>
      </c>
      <c r="J48" s="17">
        <f t="shared" si="0"/>
        <v>14.85</v>
      </c>
    </row>
    <row r="49" spans="1:10" ht="38.25">
      <c r="A49" s="4">
        <v>41</v>
      </c>
      <c r="B49" s="4"/>
      <c r="C49" s="3"/>
      <c r="D49" s="4" t="s">
        <v>55</v>
      </c>
      <c r="E49" s="3" t="s">
        <v>197</v>
      </c>
      <c r="F49" s="4" t="s">
        <v>200</v>
      </c>
      <c r="G49" s="4" t="s">
        <v>201</v>
      </c>
      <c r="H49" s="3">
        <v>60</v>
      </c>
      <c r="I49" s="14">
        <v>120</v>
      </c>
      <c r="J49" s="17">
        <f t="shared" si="0"/>
        <v>2</v>
      </c>
    </row>
    <row r="50" spans="1:10" ht="38.25">
      <c r="A50" s="4">
        <v>42</v>
      </c>
      <c r="B50" s="4" t="s">
        <v>202</v>
      </c>
      <c r="C50" s="3" t="s">
        <v>203</v>
      </c>
      <c r="D50" s="4" t="s">
        <v>55</v>
      </c>
      <c r="E50" s="3" t="s">
        <v>203</v>
      </c>
      <c r="F50" s="4" t="s">
        <v>204</v>
      </c>
      <c r="G50" s="4" t="s">
        <v>205</v>
      </c>
      <c r="H50" s="18">
        <v>100</v>
      </c>
      <c r="I50" s="19">
        <f>J50*H50</f>
        <v>18000</v>
      </c>
      <c r="J50" s="20">
        <v>180</v>
      </c>
    </row>
    <row r="51" spans="1:10" ht="25.5">
      <c r="A51" s="4">
        <v>43</v>
      </c>
      <c r="B51" s="4"/>
      <c r="C51" s="3"/>
      <c r="D51" s="4"/>
      <c r="E51" s="3" t="s">
        <v>206</v>
      </c>
      <c r="F51" s="4" t="s">
        <v>207</v>
      </c>
      <c r="G51" s="4" t="s">
        <v>208</v>
      </c>
      <c r="H51" s="3">
        <v>20</v>
      </c>
      <c r="I51" s="14">
        <v>3500</v>
      </c>
      <c r="J51" s="17">
        <f t="shared" si="0"/>
        <v>175</v>
      </c>
    </row>
    <row r="52" spans="1:10" ht="25.5">
      <c r="A52" s="4">
        <v>44</v>
      </c>
      <c r="B52" s="4" t="s">
        <v>209</v>
      </c>
      <c r="C52" s="3" t="s">
        <v>210</v>
      </c>
      <c r="D52" s="4" t="s">
        <v>211</v>
      </c>
      <c r="E52" s="3" t="s">
        <v>210</v>
      </c>
      <c r="F52" s="4" t="s">
        <v>212</v>
      </c>
      <c r="G52" s="4" t="s">
        <v>213</v>
      </c>
      <c r="H52" s="3">
        <v>250</v>
      </c>
      <c r="I52" s="14">
        <v>900</v>
      </c>
      <c r="J52" s="17">
        <f t="shared" si="0"/>
        <v>3.6</v>
      </c>
    </row>
    <row r="53" spans="1:10" ht="25.5">
      <c r="A53" s="4">
        <v>45</v>
      </c>
      <c r="B53" s="4" t="s">
        <v>214</v>
      </c>
      <c r="C53" s="3" t="s">
        <v>215</v>
      </c>
      <c r="D53" s="4" t="s">
        <v>216</v>
      </c>
      <c r="E53" s="3" t="s">
        <v>217</v>
      </c>
      <c r="F53" s="4" t="s">
        <v>218</v>
      </c>
      <c r="G53" s="4" t="s">
        <v>219</v>
      </c>
      <c r="H53" s="3">
        <v>10</v>
      </c>
      <c r="I53" s="14">
        <v>5000</v>
      </c>
      <c r="J53" s="17">
        <f t="shared" si="0"/>
        <v>500</v>
      </c>
    </row>
    <row r="54" spans="1:10" ht="25.5">
      <c r="A54" s="4">
        <v>46</v>
      </c>
      <c r="B54" s="4"/>
      <c r="C54" s="3"/>
      <c r="D54" s="4"/>
      <c r="E54" s="3" t="s">
        <v>220</v>
      </c>
      <c r="F54" s="4" t="s">
        <v>221</v>
      </c>
      <c r="G54" s="4" t="s">
        <v>222</v>
      </c>
      <c r="H54" s="3">
        <v>10</v>
      </c>
      <c r="I54" s="14">
        <v>2000</v>
      </c>
      <c r="J54" s="17">
        <f t="shared" si="0"/>
        <v>200</v>
      </c>
    </row>
    <row r="55" spans="1:10" ht="114" customHeight="1">
      <c r="A55" s="92">
        <v>47</v>
      </c>
      <c r="B55" s="92" t="s">
        <v>223</v>
      </c>
      <c r="C55" s="3" t="s">
        <v>224</v>
      </c>
      <c r="D55" s="92" t="s">
        <v>226</v>
      </c>
      <c r="E55" s="93" t="s">
        <v>224</v>
      </c>
      <c r="F55" s="92" t="s">
        <v>227</v>
      </c>
      <c r="G55" s="92" t="s">
        <v>228</v>
      </c>
      <c r="H55" s="93">
        <v>300</v>
      </c>
      <c r="I55" s="94">
        <v>500</v>
      </c>
      <c r="J55" s="96">
        <f t="shared" si="0"/>
        <v>1.6666666666666667</v>
      </c>
    </row>
    <row r="56" spans="1:10" ht="12.75">
      <c r="A56" s="92"/>
      <c r="B56" s="92"/>
      <c r="C56" s="3" t="s">
        <v>225</v>
      </c>
      <c r="D56" s="92"/>
      <c r="E56" s="93"/>
      <c r="F56" s="92"/>
      <c r="G56" s="92"/>
      <c r="H56" s="93"/>
      <c r="I56" s="94"/>
      <c r="J56" s="96"/>
    </row>
    <row r="57" spans="1:10" ht="38.25">
      <c r="A57" s="4">
        <v>48</v>
      </c>
      <c r="B57" s="4" t="s">
        <v>229</v>
      </c>
      <c r="C57" s="3" t="s">
        <v>230</v>
      </c>
      <c r="D57" s="4" t="s">
        <v>231</v>
      </c>
      <c r="E57" s="3" t="s">
        <v>232</v>
      </c>
      <c r="F57" s="4" t="s">
        <v>233</v>
      </c>
      <c r="G57" s="8" t="s">
        <v>234</v>
      </c>
      <c r="H57" s="3">
        <v>100</v>
      </c>
      <c r="I57" s="14">
        <v>260</v>
      </c>
      <c r="J57" s="17">
        <f t="shared" si="0"/>
        <v>2.6</v>
      </c>
    </row>
    <row r="58" spans="1:10" ht="25.5">
      <c r="A58" s="4">
        <v>49</v>
      </c>
      <c r="B58" s="4"/>
      <c r="C58" s="3"/>
      <c r="D58" s="4"/>
      <c r="E58" s="3" t="s">
        <v>235</v>
      </c>
      <c r="F58" s="4" t="s">
        <v>233</v>
      </c>
      <c r="G58" s="8" t="s">
        <v>236</v>
      </c>
      <c r="H58" s="3">
        <v>300</v>
      </c>
      <c r="I58" s="14">
        <v>4200</v>
      </c>
      <c r="J58" s="17">
        <f t="shared" si="0"/>
        <v>14</v>
      </c>
    </row>
    <row r="59" spans="1:10" ht="25.5">
      <c r="A59" s="4">
        <v>50</v>
      </c>
      <c r="B59" s="4" t="s">
        <v>237</v>
      </c>
      <c r="C59" s="4" t="s">
        <v>238</v>
      </c>
      <c r="D59" s="4" t="s">
        <v>239</v>
      </c>
      <c r="E59" s="4" t="s">
        <v>240</v>
      </c>
      <c r="F59" s="4" t="s">
        <v>241</v>
      </c>
      <c r="G59" s="8" t="s">
        <v>242</v>
      </c>
      <c r="H59" s="3">
        <v>100</v>
      </c>
      <c r="I59" s="14">
        <v>770</v>
      </c>
      <c r="J59" s="17">
        <f t="shared" si="0"/>
        <v>7.7</v>
      </c>
    </row>
    <row r="60" spans="1:10" ht="12.75">
      <c r="A60" s="92">
        <v>51</v>
      </c>
      <c r="B60" s="92" t="s">
        <v>243</v>
      </c>
      <c r="C60" s="92" t="s">
        <v>244</v>
      </c>
      <c r="D60" s="92" t="s">
        <v>245</v>
      </c>
      <c r="E60" s="92" t="s">
        <v>246</v>
      </c>
      <c r="F60" s="92" t="s">
        <v>247</v>
      </c>
      <c r="G60" s="8" t="s">
        <v>248</v>
      </c>
      <c r="H60" s="93">
        <v>400</v>
      </c>
      <c r="I60" s="94">
        <v>40800</v>
      </c>
      <c r="J60" s="96">
        <f t="shared" si="0"/>
        <v>102</v>
      </c>
    </row>
    <row r="61" spans="1:10" ht="12.75">
      <c r="A61" s="92"/>
      <c r="B61" s="92"/>
      <c r="C61" s="92"/>
      <c r="D61" s="92"/>
      <c r="E61" s="92"/>
      <c r="F61" s="92"/>
      <c r="G61" s="8" t="s">
        <v>249</v>
      </c>
      <c r="H61" s="93"/>
      <c r="I61" s="94"/>
      <c r="J61" s="96"/>
    </row>
    <row r="62" spans="1:10" ht="12.75">
      <c r="A62" s="92">
        <v>52</v>
      </c>
      <c r="B62" s="92" t="s">
        <v>250</v>
      </c>
      <c r="C62" s="92" t="s">
        <v>251</v>
      </c>
      <c r="D62" s="92" t="s">
        <v>252</v>
      </c>
      <c r="E62" s="92" t="s">
        <v>253</v>
      </c>
      <c r="F62" s="92" t="s">
        <v>254</v>
      </c>
      <c r="G62" s="8" t="s">
        <v>255</v>
      </c>
      <c r="H62" s="93">
        <v>150</v>
      </c>
      <c r="I62" s="94">
        <v>3000</v>
      </c>
      <c r="J62" s="96">
        <f t="shared" si="0"/>
        <v>20</v>
      </c>
    </row>
    <row r="63" spans="1:10" ht="12.75">
      <c r="A63" s="92"/>
      <c r="B63" s="92"/>
      <c r="C63" s="92"/>
      <c r="D63" s="92"/>
      <c r="E63" s="92"/>
      <c r="F63" s="92"/>
      <c r="G63" s="8" t="s">
        <v>256</v>
      </c>
      <c r="H63" s="93"/>
      <c r="I63" s="94"/>
      <c r="J63" s="96"/>
    </row>
    <row r="64" spans="1:10" ht="63" customHeight="1">
      <c r="A64" s="92">
        <v>53</v>
      </c>
      <c r="B64" s="92" t="s">
        <v>257</v>
      </c>
      <c r="C64" s="4" t="s">
        <v>258</v>
      </c>
      <c r="D64" s="92" t="s">
        <v>260</v>
      </c>
      <c r="E64" s="92" t="s">
        <v>261</v>
      </c>
      <c r="F64" s="4" t="s">
        <v>262</v>
      </c>
      <c r="G64" s="95" t="s">
        <v>264</v>
      </c>
      <c r="H64" s="93">
        <v>500</v>
      </c>
      <c r="I64" s="94">
        <v>2800</v>
      </c>
      <c r="J64" s="96">
        <f t="shared" si="0"/>
        <v>5.6</v>
      </c>
    </row>
    <row r="65" spans="1:10" ht="12.75">
      <c r="A65" s="92"/>
      <c r="B65" s="92"/>
      <c r="C65" s="4" t="s">
        <v>259</v>
      </c>
      <c r="D65" s="92"/>
      <c r="E65" s="92"/>
      <c r="F65" s="4" t="s">
        <v>263</v>
      </c>
      <c r="G65" s="95"/>
      <c r="H65" s="93"/>
      <c r="I65" s="94"/>
      <c r="J65" s="96"/>
    </row>
    <row r="66" spans="1:10" ht="12.75">
      <c r="A66" s="92">
        <v>54</v>
      </c>
      <c r="B66" s="92" t="s">
        <v>265</v>
      </c>
      <c r="C66" s="4" t="s">
        <v>266</v>
      </c>
      <c r="D66" s="92" t="s">
        <v>269</v>
      </c>
      <c r="E66" s="92" t="s">
        <v>270</v>
      </c>
      <c r="F66" s="92" t="s">
        <v>271</v>
      </c>
      <c r="G66" s="8" t="s">
        <v>272</v>
      </c>
      <c r="H66" s="93">
        <v>50</v>
      </c>
      <c r="I66" s="94">
        <v>610</v>
      </c>
      <c r="J66" s="96">
        <f t="shared" si="0"/>
        <v>12.2</v>
      </c>
    </row>
    <row r="67" spans="1:10" ht="12.75">
      <c r="A67" s="92"/>
      <c r="B67" s="92"/>
      <c r="C67" s="4" t="s">
        <v>267</v>
      </c>
      <c r="D67" s="92"/>
      <c r="E67" s="92"/>
      <c r="F67" s="92"/>
      <c r="G67" s="8" t="s">
        <v>273</v>
      </c>
      <c r="H67" s="93"/>
      <c r="I67" s="94"/>
      <c r="J67" s="96"/>
    </row>
    <row r="68" spans="1:10" ht="12.75">
      <c r="A68" s="92"/>
      <c r="B68" s="92"/>
      <c r="C68" s="4" t="s">
        <v>268</v>
      </c>
      <c r="D68" s="92"/>
      <c r="E68" s="92"/>
      <c r="F68" s="92"/>
      <c r="G68" s="9"/>
      <c r="H68" s="93"/>
      <c r="I68" s="94"/>
      <c r="J68" s="96"/>
    </row>
    <row r="69" spans="1:10" ht="25.5">
      <c r="A69" s="4">
        <v>55</v>
      </c>
      <c r="B69" s="4" t="s">
        <v>274</v>
      </c>
      <c r="C69" s="4" t="s">
        <v>275</v>
      </c>
      <c r="D69" s="4" t="s">
        <v>276</v>
      </c>
      <c r="E69" s="4" t="s">
        <v>275</v>
      </c>
      <c r="F69" s="4" t="s">
        <v>277</v>
      </c>
      <c r="G69" s="8" t="s">
        <v>278</v>
      </c>
      <c r="H69" s="3">
        <v>50</v>
      </c>
      <c r="I69" s="14">
        <v>870</v>
      </c>
      <c r="J69" s="17">
        <f t="shared" si="0"/>
        <v>17.4</v>
      </c>
    </row>
    <row r="70" spans="1:10" ht="12.75">
      <c r="A70" s="92">
        <v>56</v>
      </c>
      <c r="B70" s="92" t="s">
        <v>279</v>
      </c>
      <c r="C70" s="92" t="s">
        <v>280</v>
      </c>
      <c r="D70" s="92"/>
      <c r="E70" s="92" t="s">
        <v>281</v>
      </c>
      <c r="F70" s="92" t="s">
        <v>282</v>
      </c>
      <c r="G70" s="8" t="s">
        <v>283</v>
      </c>
      <c r="H70" s="93">
        <v>100</v>
      </c>
      <c r="I70" s="94">
        <v>400</v>
      </c>
      <c r="J70" s="96">
        <f t="shared" si="0"/>
        <v>4</v>
      </c>
    </row>
    <row r="71" spans="1:10" ht="12.75">
      <c r="A71" s="92"/>
      <c r="B71" s="92"/>
      <c r="C71" s="92"/>
      <c r="D71" s="92"/>
      <c r="E71" s="92"/>
      <c r="F71" s="92"/>
      <c r="G71" s="8" t="s">
        <v>284</v>
      </c>
      <c r="H71" s="93"/>
      <c r="I71" s="94"/>
      <c r="J71" s="96"/>
    </row>
    <row r="72" spans="1:10" ht="12.75">
      <c r="A72" s="92">
        <v>57</v>
      </c>
      <c r="B72" s="92" t="s">
        <v>285</v>
      </c>
      <c r="C72" s="92" t="s">
        <v>286</v>
      </c>
      <c r="D72" s="92" t="s">
        <v>55</v>
      </c>
      <c r="E72" s="92" t="s">
        <v>287</v>
      </c>
      <c r="F72" s="92" t="s">
        <v>288</v>
      </c>
      <c r="G72" s="8" t="s">
        <v>289</v>
      </c>
      <c r="H72" s="93">
        <v>50</v>
      </c>
      <c r="I72" s="94">
        <v>2200</v>
      </c>
      <c r="J72" s="96">
        <f aca="true" t="shared" si="1" ref="J72:J134">I72/H72</f>
        <v>44</v>
      </c>
    </row>
    <row r="73" spans="1:10" ht="12.75">
      <c r="A73" s="92"/>
      <c r="B73" s="92"/>
      <c r="C73" s="92"/>
      <c r="D73" s="92"/>
      <c r="E73" s="92"/>
      <c r="F73" s="92"/>
      <c r="G73" s="8" t="s">
        <v>290</v>
      </c>
      <c r="H73" s="93"/>
      <c r="I73" s="94"/>
      <c r="J73" s="96"/>
    </row>
    <row r="74" spans="1:10" ht="12.75">
      <c r="A74" s="4">
        <v>58</v>
      </c>
      <c r="B74" s="4"/>
      <c r="C74" s="3"/>
      <c r="D74" s="4" t="s">
        <v>55</v>
      </c>
      <c r="E74" s="4" t="s">
        <v>291</v>
      </c>
      <c r="F74" s="4" t="s">
        <v>292</v>
      </c>
      <c r="G74" s="8" t="s">
        <v>293</v>
      </c>
      <c r="H74" s="3">
        <v>50</v>
      </c>
      <c r="I74" s="14">
        <v>1500</v>
      </c>
      <c r="J74" s="17">
        <f t="shared" si="1"/>
        <v>30</v>
      </c>
    </row>
    <row r="75" spans="1:10" ht="12.75">
      <c r="A75" s="4">
        <v>59</v>
      </c>
      <c r="B75" s="4"/>
      <c r="C75" s="3"/>
      <c r="D75" s="4"/>
      <c r="E75" s="4" t="s">
        <v>291</v>
      </c>
      <c r="F75" s="4" t="s">
        <v>294</v>
      </c>
      <c r="G75" s="8" t="s">
        <v>295</v>
      </c>
      <c r="H75" s="3">
        <v>50</v>
      </c>
      <c r="I75" s="14">
        <v>1500</v>
      </c>
      <c r="J75" s="17">
        <f t="shared" si="1"/>
        <v>30</v>
      </c>
    </row>
    <row r="76" spans="1:10" ht="25.5">
      <c r="A76" s="4">
        <v>60</v>
      </c>
      <c r="B76" s="4" t="s">
        <v>296</v>
      </c>
      <c r="C76" s="4" t="s">
        <v>297</v>
      </c>
      <c r="D76" s="4" t="s">
        <v>298</v>
      </c>
      <c r="E76" s="4" t="s">
        <v>297</v>
      </c>
      <c r="F76" s="4" t="s">
        <v>299</v>
      </c>
      <c r="G76" s="4" t="s">
        <v>300</v>
      </c>
      <c r="H76" s="3">
        <v>500</v>
      </c>
      <c r="I76" s="14">
        <v>26000</v>
      </c>
      <c r="J76" s="17">
        <f t="shared" si="1"/>
        <v>52</v>
      </c>
    </row>
    <row r="77" spans="1:10" ht="89.25">
      <c r="A77" s="4">
        <v>61</v>
      </c>
      <c r="B77" s="4" t="s">
        <v>301</v>
      </c>
      <c r="C77" s="4" t="s">
        <v>302</v>
      </c>
      <c r="D77" s="4" t="s">
        <v>303</v>
      </c>
      <c r="E77" s="4" t="s">
        <v>304</v>
      </c>
      <c r="F77" s="4" t="s">
        <v>305</v>
      </c>
      <c r="G77" s="4" t="s">
        <v>306</v>
      </c>
      <c r="H77" s="3">
        <v>500</v>
      </c>
      <c r="I77" s="14">
        <v>1340</v>
      </c>
      <c r="J77" s="17">
        <f t="shared" si="1"/>
        <v>2.68</v>
      </c>
    </row>
    <row r="78" spans="1:10" ht="25.5">
      <c r="A78" s="4">
        <v>62</v>
      </c>
      <c r="B78" s="4" t="s">
        <v>307</v>
      </c>
      <c r="C78" s="4" t="s">
        <v>308</v>
      </c>
      <c r="D78" s="4" t="s">
        <v>309</v>
      </c>
      <c r="E78" s="4" t="s">
        <v>308</v>
      </c>
      <c r="F78" s="4" t="s">
        <v>310</v>
      </c>
      <c r="G78" s="4" t="s">
        <v>311</v>
      </c>
      <c r="H78" s="3">
        <v>100</v>
      </c>
      <c r="I78" s="14">
        <v>760</v>
      </c>
      <c r="J78" s="17">
        <f t="shared" si="1"/>
        <v>7.6</v>
      </c>
    </row>
    <row r="79" spans="1:10" ht="25.5">
      <c r="A79" s="4">
        <v>63</v>
      </c>
      <c r="B79" s="4" t="s">
        <v>312</v>
      </c>
      <c r="C79" s="4" t="s">
        <v>313</v>
      </c>
      <c r="D79" s="4" t="s">
        <v>314</v>
      </c>
      <c r="E79" s="4" t="s">
        <v>313</v>
      </c>
      <c r="F79" s="4" t="s">
        <v>315</v>
      </c>
      <c r="G79" s="4" t="s">
        <v>316</v>
      </c>
      <c r="H79" s="3">
        <v>250</v>
      </c>
      <c r="I79" s="14">
        <v>6500</v>
      </c>
      <c r="J79" s="17">
        <f t="shared" si="1"/>
        <v>26</v>
      </c>
    </row>
    <row r="80" spans="1:10" ht="12.75">
      <c r="A80" s="4">
        <v>64</v>
      </c>
      <c r="B80" s="4"/>
      <c r="C80" s="4"/>
      <c r="D80" s="4"/>
      <c r="E80" s="4" t="s">
        <v>317</v>
      </c>
      <c r="F80" s="4" t="s">
        <v>318</v>
      </c>
      <c r="G80" s="4" t="s">
        <v>319</v>
      </c>
      <c r="H80" s="3">
        <v>50</v>
      </c>
      <c r="I80" s="14">
        <v>200</v>
      </c>
      <c r="J80" s="17">
        <f t="shared" si="1"/>
        <v>4</v>
      </c>
    </row>
    <row r="81" spans="1:10" ht="25.5">
      <c r="A81" s="4">
        <v>65</v>
      </c>
      <c r="B81" s="4" t="s">
        <v>320</v>
      </c>
      <c r="C81" s="4" t="s">
        <v>321</v>
      </c>
      <c r="D81" s="4" t="s">
        <v>322</v>
      </c>
      <c r="E81" s="4" t="s">
        <v>323</v>
      </c>
      <c r="F81" s="4" t="s">
        <v>324</v>
      </c>
      <c r="G81" s="4" t="s">
        <v>325</v>
      </c>
      <c r="H81" s="3">
        <v>50</v>
      </c>
      <c r="I81" s="14">
        <v>90</v>
      </c>
      <c r="J81" s="17">
        <f t="shared" si="1"/>
        <v>1.8</v>
      </c>
    </row>
    <row r="82" spans="1:10" ht="51">
      <c r="A82" s="4">
        <v>66</v>
      </c>
      <c r="B82" s="4" t="s">
        <v>326</v>
      </c>
      <c r="C82" s="4" t="s">
        <v>327</v>
      </c>
      <c r="D82" s="4" t="s">
        <v>328</v>
      </c>
      <c r="E82" s="4" t="s">
        <v>329</v>
      </c>
      <c r="F82" s="4" t="s">
        <v>330</v>
      </c>
      <c r="G82" s="4" t="s">
        <v>331</v>
      </c>
      <c r="H82" s="3">
        <v>2500</v>
      </c>
      <c r="I82" s="14">
        <v>9000</v>
      </c>
      <c r="J82" s="17">
        <f t="shared" si="1"/>
        <v>3.6</v>
      </c>
    </row>
    <row r="83" spans="1:10" ht="25.5">
      <c r="A83" s="4">
        <v>67</v>
      </c>
      <c r="B83" s="5" t="s">
        <v>332</v>
      </c>
      <c r="C83" s="5" t="s">
        <v>333</v>
      </c>
      <c r="D83" s="5" t="s">
        <v>334</v>
      </c>
      <c r="E83" s="5" t="s">
        <v>333</v>
      </c>
      <c r="F83" s="5" t="s">
        <v>335</v>
      </c>
      <c r="G83" s="5" t="s">
        <v>336</v>
      </c>
      <c r="H83" s="3">
        <v>300</v>
      </c>
      <c r="I83" s="14">
        <v>6650</v>
      </c>
      <c r="J83" s="17">
        <f t="shared" si="1"/>
        <v>22.166666666666668</v>
      </c>
    </row>
    <row r="84" spans="1:10" ht="51">
      <c r="A84" s="4">
        <v>68</v>
      </c>
      <c r="B84" s="5" t="s">
        <v>337</v>
      </c>
      <c r="C84" s="5" t="s">
        <v>338</v>
      </c>
      <c r="D84" s="5" t="s">
        <v>339</v>
      </c>
      <c r="E84" s="5" t="s">
        <v>340</v>
      </c>
      <c r="F84" s="5" t="s">
        <v>341</v>
      </c>
      <c r="G84" s="5" t="s">
        <v>342</v>
      </c>
      <c r="H84" s="3">
        <v>2500</v>
      </c>
      <c r="I84" s="14">
        <v>10750</v>
      </c>
      <c r="J84" s="17">
        <f t="shared" si="1"/>
        <v>4.3</v>
      </c>
    </row>
    <row r="85" spans="1:10" ht="25.5">
      <c r="A85" s="4">
        <v>69</v>
      </c>
      <c r="B85" s="5" t="s">
        <v>343</v>
      </c>
      <c r="C85" s="5" t="s">
        <v>344</v>
      </c>
      <c r="D85" s="5" t="s">
        <v>345</v>
      </c>
      <c r="E85" s="5" t="s">
        <v>344</v>
      </c>
      <c r="F85" s="5" t="s">
        <v>346</v>
      </c>
      <c r="G85" s="5" t="s">
        <v>347</v>
      </c>
      <c r="H85" s="3">
        <v>50</v>
      </c>
      <c r="I85" s="14">
        <v>503</v>
      </c>
      <c r="J85" s="17">
        <f t="shared" si="1"/>
        <v>10.06</v>
      </c>
    </row>
    <row r="86" spans="1:10" ht="25.5">
      <c r="A86" s="4">
        <v>70</v>
      </c>
      <c r="B86" s="5" t="s">
        <v>348</v>
      </c>
      <c r="C86" s="5" t="s">
        <v>349</v>
      </c>
      <c r="D86" s="5" t="s">
        <v>350</v>
      </c>
      <c r="E86" s="5" t="s">
        <v>351</v>
      </c>
      <c r="F86" s="5" t="s">
        <v>352</v>
      </c>
      <c r="G86" s="5" t="s">
        <v>353</v>
      </c>
      <c r="H86" s="3">
        <v>500</v>
      </c>
      <c r="I86" s="14">
        <v>3150</v>
      </c>
      <c r="J86" s="17">
        <f t="shared" si="1"/>
        <v>6.3</v>
      </c>
    </row>
    <row r="87" spans="1:10" ht="25.5">
      <c r="A87" s="4">
        <v>71</v>
      </c>
      <c r="B87" s="5" t="s">
        <v>354</v>
      </c>
      <c r="C87" s="3"/>
      <c r="D87" s="5" t="s">
        <v>355</v>
      </c>
      <c r="E87" s="5" t="s">
        <v>356</v>
      </c>
      <c r="F87" s="5" t="s">
        <v>357</v>
      </c>
      <c r="G87" s="5" t="s">
        <v>358</v>
      </c>
      <c r="H87" s="3">
        <v>750</v>
      </c>
      <c r="I87" s="14">
        <v>900</v>
      </c>
      <c r="J87" s="17">
        <f t="shared" si="1"/>
        <v>1.2</v>
      </c>
    </row>
    <row r="88" spans="1:10" ht="12.75">
      <c r="A88" s="4">
        <v>72</v>
      </c>
      <c r="B88" s="5" t="s">
        <v>359</v>
      </c>
      <c r="C88" s="5" t="s">
        <v>360</v>
      </c>
      <c r="D88" s="5" t="s">
        <v>361</v>
      </c>
      <c r="E88" s="5" t="s">
        <v>360</v>
      </c>
      <c r="F88" s="5" t="s">
        <v>362</v>
      </c>
      <c r="G88" s="5" t="s">
        <v>363</v>
      </c>
      <c r="H88" s="3">
        <v>20</v>
      </c>
      <c r="I88" s="14">
        <v>100</v>
      </c>
      <c r="J88" s="17">
        <f t="shared" si="1"/>
        <v>5</v>
      </c>
    </row>
    <row r="89" spans="1:10" ht="12.75">
      <c r="A89" s="4">
        <v>73</v>
      </c>
      <c r="B89" s="5" t="s">
        <v>364</v>
      </c>
      <c r="C89" s="5" t="s">
        <v>365</v>
      </c>
      <c r="D89" s="5" t="s">
        <v>366</v>
      </c>
      <c r="E89" s="5" t="s">
        <v>365</v>
      </c>
      <c r="F89" s="5" t="s">
        <v>367</v>
      </c>
      <c r="G89" s="5" t="s">
        <v>368</v>
      </c>
      <c r="H89" s="3">
        <v>200</v>
      </c>
      <c r="I89" s="14">
        <v>2000</v>
      </c>
      <c r="J89" s="17">
        <f t="shared" si="1"/>
        <v>10</v>
      </c>
    </row>
    <row r="90" spans="1:10" ht="25.5">
      <c r="A90" s="4">
        <v>74</v>
      </c>
      <c r="B90" s="4"/>
      <c r="C90" s="3"/>
      <c r="D90" s="4"/>
      <c r="E90" s="5" t="s">
        <v>369</v>
      </c>
      <c r="F90" s="5" t="s">
        <v>370</v>
      </c>
      <c r="G90" s="5" t="s">
        <v>371</v>
      </c>
      <c r="H90" s="3">
        <v>500</v>
      </c>
      <c r="I90" s="14">
        <v>9000</v>
      </c>
      <c r="J90" s="17">
        <f t="shared" si="1"/>
        <v>18</v>
      </c>
    </row>
    <row r="91" spans="1:10" ht="63" customHeight="1">
      <c r="A91" s="92">
        <v>75</v>
      </c>
      <c r="B91" s="92" t="s">
        <v>372</v>
      </c>
      <c r="C91" s="93" t="s">
        <v>373</v>
      </c>
      <c r="D91" s="4" t="s">
        <v>55</v>
      </c>
      <c r="E91" s="93" t="s">
        <v>373</v>
      </c>
      <c r="F91" s="92" t="s">
        <v>375</v>
      </c>
      <c r="G91" s="95" t="s">
        <v>376</v>
      </c>
      <c r="H91" s="93">
        <v>450</v>
      </c>
      <c r="I91" s="94">
        <v>1800</v>
      </c>
      <c r="J91" s="96">
        <f t="shared" si="1"/>
        <v>4</v>
      </c>
    </row>
    <row r="92" spans="1:10" ht="12.75">
      <c r="A92" s="92"/>
      <c r="B92" s="92"/>
      <c r="C92" s="93"/>
      <c r="D92" s="4" t="s">
        <v>374</v>
      </c>
      <c r="E92" s="93"/>
      <c r="F92" s="92"/>
      <c r="G92" s="95"/>
      <c r="H92" s="93"/>
      <c r="I92" s="94"/>
      <c r="J92" s="96"/>
    </row>
    <row r="93" spans="1:10" ht="38.25">
      <c r="A93" s="4">
        <v>76</v>
      </c>
      <c r="B93" s="4" t="s">
        <v>377</v>
      </c>
      <c r="C93" s="3" t="s">
        <v>378</v>
      </c>
      <c r="D93" s="4" t="s">
        <v>379</v>
      </c>
      <c r="E93" s="3" t="s">
        <v>378</v>
      </c>
      <c r="F93" s="4" t="s">
        <v>380</v>
      </c>
      <c r="G93" s="8" t="s">
        <v>381</v>
      </c>
      <c r="H93" s="3">
        <v>150</v>
      </c>
      <c r="I93" s="14">
        <v>1650</v>
      </c>
      <c r="J93" s="17">
        <f t="shared" si="1"/>
        <v>11</v>
      </c>
    </row>
    <row r="94" spans="1:10" ht="25.5">
      <c r="A94" s="4">
        <v>77</v>
      </c>
      <c r="B94" s="4"/>
      <c r="C94" s="3"/>
      <c r="D94" s="4"/>
      <c r="E94" s="3" t="s">
        <v>378</v>
      </c>
      <c r="F94" s="4" t="s">
        <v>380</v>
      </c>
      <c r="G94" s="8" t="s">
        <v>382</v>
      </c>
      <c r="H94" s="3">
        <v>500</v>
      </c>
      <c r="I94" s="14">
        <v>3350</v>
      </c>
      <c r="J94" s="17">
        <f t="shared" si="1"/>
        <v>6.7</v>
      </c>
    </row>
    <row r="95" spans="1:10" ht="38.25">
      <c r="A95" s="4">
        <v>78</v>
      </c>
      <c r="B95" s="4" t="s">
        <v>383</v>
      </c>
      <c r="C95" s="3" t="s">
        <v>384</v>
      </c>
      <c r="D95" s="4" t="s">
        <v>385</v>
      </c>
      <c r="E95" s="3" t="s">
        <v>384</v>
      </c>
      <c r="F95" s="4" t="s">
        <v>386</v>
      </c>
      <c r="G95" s="8" t="s">
        <v>387</v>
      </c>
      <c r="H95" s="3">
        <v>1000</v>
      </c>
      <c r="I95" s="14">
        <v>800</v>
      </c>
      <c r="J95" s="17">
        <f t="shared" si="1"/>
        <v>0.8</v>
      </c>
    </row>
    <row r="96" spans="1:10" ht="51">
      <c r="A96" s="4">
        <v>79</v>
      </c>
      <c r="B96" s="4" t="s">
        <v>388</v>
      </c>
      <c r="C96" s="3" t="s">
        <v>389</v>
      </c>
      <c r="D96" s="4" t="s">
        <v>390</v>
      </c>
      <c r="E96" s="3" t="s">
        <v>389</v>
      </c>
      <c r="F96" s="4" t="s">
        <v>391</v>
      </c>
      <c r="G96" s="8" t="s">
        <v>392</v>
      </c>
      <c r="H96" s="3">
        <v>300</v>
      </c>
      <c r="I96" s="14">
        <v>119985</v>
      </c>
      <c r="J96" s="17">
        <f t="shared" si="1"/>
        <v>399.95</v>
      </c>
    </row>
    <row r="97" spans="1:10" ht="25.5">
      <c r="A97" s="4">
        <v>80</v>
      </c>
      <c r="B97" s="4" t="s">
        <v>393</v>
      </c>
      <c r="C97" s="3" t="s">
        <v>394</v>
      </c>
      <c r="D97" s="4" t="s">
        <v>395</v>
      </c>
      <c r="E97" s="3" t="s">
        <v>394</v>
      </c>
      <c r="F97" s="4" t="s">
        <v>396</v>
      </c>
      <c r="G97" s="8" t="s">
        <v>397</v>
      </c>
      <c r="H97" s="3">
        <v>250</v>
      </c>
      <c r="I97" s="14">
        <v>1500</v>
      </c>
      <c r="J97" s="17">
        <f t="shared" si="1"/>
        <v>6</v>
      </c>
    </row>
    <row r="98" spans="1:10" ht="25.5">
      <c r="A98" s="4">
        <v>81</v>
      </c>
      <c r="B98" s="4" t="s">
        <v>398</v>
      </c>
      <c r="C98" s="3" t="s">
        <v>399</v>
      </c>
      <c r="D98" s="4" t="s">
        <v>400</v>
      </c>
      <c r="E98" s="3" t="s">
        <v>399</v>
      </c>
      <c r="F98" s="4" t="s">
        <v>401</v>
      </c>
      <c r="G98" s="8" t="s">
        <v>402</v>
      </c>
      <c r="H98" s="18">
        <v>250</v>
      </c>
      <c r="I98" s="19">
        <v>750</v>
      </c>
      <c r="J98" s="19">
        <f t="shared" si="1"/>
        <v>3</v>
      </c>
    </row>
    <row r="99" spans="1:10" ht="12.75">
      <c r="A99" s="92">
        <v>82</v>
      </c>
      <c r="B99" s="92" t="s">
        <v>403</v>
      </c>
      <c r="C99" s="93" t="s">
        <v>404</v>
      </c>
      <c r="D99" s="92" t="s">
        <v>405</v>
      </c>
      <c r="E99" s="93" t="s">
        <v>404</v>
      </c>
      <c r="F99" s="95" t="s">
        <v>406</v>
      </c>
      <c r="G99" s="4" t="s">
        <v>407</v>
      </c>
      <c r="H99" s="93">
        <v>500</v>
      </c>
      <c r="I99" s="94">
        <v>55000</v>
      </c>
      <c r="J99" s="96">
        <f>I99/H99</f>
        <v>110</v>
      </c>
    </row>
    <row r="100" spans="1:10" ht="12.75">
      <c r="A100" s="92"/>
      <c r="B100" s="92"/>
      <c r="C100" s="93"/>
      <c r="D100" s="92"/>
      <c r="E100" s="93"/>
      <c r="F100" s="95"/>
      <c r="G100" s="10" t="s">
        <v>408</v>
      </c>
      <c r="H100" s="93"/>
      <c r="I100" s="94"/>
      <c r="J100" s="96"/>
    </row>
    <row r="101" spans="1:10" ht="12.75">
      <c r="A101" s="92">
        <v>83</v>
      </c>
      <c r="B101" s="92"/>
      <c r="C101" s="93"/>
      <c r="D101" s="92"/>
      <c r="E101" s="93" t="s">
        <v>404</v>
      </c>
      <c r="F101" s="95" t="s">
        <v>409</v>
      </c>
      <c r="G101" s="4" t="s">
        <v>410</v>
      </c>
      <c r="H101" s="3"/>
      <c r="I101" s="14"/>
      <c r="J101" s="17"/>
    </row>
    <row r="102" spans="1:10" ht="12.75">
      <c r="A102" s="92"/>
      <c r="B102" s="92"/>
      <c r="C102" s="93"/>
      <c r="D102" s="92"/>
      <c r="E102" s="93"/>
      <c r="F102" s="95"/>
      <c r="G102" s="10" t="s">
        <v>411</v>
      </c>
      <c r="H102" s="3">
        <v>250</v>
      </c>
      <c r="I102" s="14">
        <v>14000</v>
      </c>
      <c r="J102" s="17">
        <f t="shared" si="1"/>
        <v>56</v>
      </c>
    </row>
    <row r="103" spans="1:10" ht="12.75">
      <c r="A103" s="92"/>
      <c r="B103" s="92"/>
      <c r="C103" s="93"/>
      <c r="D103" s="92"/>
      <c r="E103" s="93"/>
      <c r="F103" s="95"/>
      <c r="G103" s="10" t="s">
        <v>408</v>
      </c>
      <c r="H103" s="3">
        <v>500</v>
      </c>
      <c r="I103" s="14">
        <v>45000</v>
      </c>
      <c r="J103" s="17">
        <f t="shared" si="1"/>
        <v>90</v>
      </c>
    </row>
    <row r="104" spans="1:10" ht="25.5">
      <c r="A104" s="4">
        <v>84</v>
      </c>
      <c r="B104" s="4" t="s">
        <v>412</v>
      </c>
      <c r="C104" s="3" t="s">
        <v>413</v>
      </c>
      <c r="D104" s="4" t="s">
        <v>414</v>
      </c>
      <c r="E104" s="3" t="s">
        <v>413</v>
      </c>
      <c r="F104" s="8" t="s">
        <v>415</v>
      </c>
      <c r="G104" s="4" t="s">
        <v>416</v>
      </c>
      <c r="H104" s="3">
        <v>250</v>
      </c>
      <c r="I104" s="14">
        <v>1000</v>
      </c>
      <c r="J104" s="17">
        <f t="shared" si="1"/>
        <v>4</v>
      </c>
    </row>
    <row r="105" spans="1:10" ht="25.5">
      <c r="A105" s="4">
        <v>85</v>
      </c>
      <c r="B105" s="4"/>
      <c r="C105" s="3"/>
      <c r="D105" s="4"/>
      <c r="E105" s="3" t="s">
        <v>413</v>
      </c>
      <c r="F105" s="8" t="s">
        <v>415</v>
      </c>
      <c r="G105" s="4" t="s">
        <v>376</v>
      </c>
      <c r="H105" s="3">
        <v>50</v>
      </c>
      <c r="I105" s="14">
        <v>140</v>
      </c>
      <c r="J105" s="17">
        <f t="shared" si="1"/>
        <v>2.8</v>
      </c>
    </row>
    <row r="106" spans="1:10" ht="25.5">
      <c r="A106" s="4">
        <v>86</v>
      </c>
      <c r="B106" s="4"/>
      <c r="C106" s="3"/>
      <c r="D106" s="4"/>
      <c r="E106" s="3" t="s">
        <v>413</v>
      </c>
      <c r="F106" s="8" t="s">
        <v>417</v>
      </c>
      <c r="G106" s="4" t="s">
        <v>418</v>
      </c>
      <c r="H106" s="3">
        <v>2000</v>
      </c>
      <c r="I106" s="14">
        <v>8200</v>
      </c>
      <c r="J106" s="17">
        <f t="shared" si="1"/>
        <v>4.1</v>
      </c>
    </row>
    <row r="107" spans="1:10" ht="25.5">
      <c r="A107" s="4">
        <v>87</v>
      </c>
      <c r="B107" s="4" t="s">
        <v>419</v>
      </c>
      <c r="C107" s="3" t="s">
        <v>420</v>
      </c>
      <c r="D107" s="4" t="s">
        <v>421</v>
      </c>
      <c r="E107" s="3" t="s">
        <v>420</v>
      </c>
      <c r="F107" s="8" t="s">
        <v>422</v>
      </c>
      <c r="G107" s="4" t="s">
        <v>423</v>
      </c>
      <c r="H107" s="3">
        <v>50</v>
      </c>
      <c r="I107" s="14">
        <v>1970</v>
      </c>
      <c r="J107" s="17">
        <f t="shared" si="1"/>
        <v>39.4</v>
      </c>
    </row>
    <row r="108" spans="1:10" ht="51">
      <c r="A108" s="4">
        <v>88</v>
      </c>
      <c r="B108" s="4" t="s">
        <v>424</v>
      </c>
      <c r="C108" s="3" t="s">
        <v>425</v>
      </c>
      <c r="D108" s="4" t="s">
        <v>426</v>
      </c>
      <c r="E108" s="3" t="s">
        <v>427</v>
      </c>
      <c r="F108" s="8" t="s">
        <v>428</v>
      </c>
      <c r="G108" s="4" t="s">
        <v>429</v>
      </c>
      <c r="H108" s="3">
        <v>100</v>
      </c>
      <c r="I108" s="14">
        <v>8640</v>
      </c>
      <c r="J108" s="17">
        <f t="shared" si="1"/>
        <v>86.4</v>
      </c>
    </row>
    <row r="109" spans="1:10" ht="25.5">
      <c r="A109" s="4">
        <v>89</v>
      </c>
      <c r="B109" s="4" t="s">
        <v>430</v>
      </c>
      <c r="C109" s="3" t="s">
        <v>431</v>
      </c>
      <c r="D109" s="4" t="s">
        <v>432</v>
      </c>
      <c r="E109" s="3" t="s">
        <v>431</v>
      </c>
      <c r="F109" s="8" t="s">
        <v>433</v>
      </c>
      <c r="G109" s="4" t="s">
        <v>434</v>
      </c>
      <c r="H109" s="3">
        <v>250</v>
      </c>
      <c r="I109" s="14">
        <v>4500</v>
      </c>
      <c r="J109" s="17">
        <f t="shared" si="1"/>
        <v>18</v>
      </c>
    </row>
    <row r="110" spans="1:10" ht="25.5">
      <c r="A110" s="4">
        <v>90</v>
      </c>
      <c r="B110" s="4"/>
      <c r="C110" s="3"/>
      <c r="D110" s="4"/>
      <c r="E110" s="3" t="s">
        <v>431</v>
      </c>
      <c r="F110" s="8" t="s">
        <v>433</v>
      </c>
      <c r="G110" s="4" t="s">
        <v>435</v>
      </c>
      <c r="H110" s="3">
        <v>150</v>
      </c>
      <c r="I110" s="14">
        <v>900</v>
      </c>
      <c r="J110" s="17">
        <f t="shared" si="1"/>
        <v>6</v>
      </c>
    </row>
    <row r="111" spans="1:10" ht="63.75">
      <c r="A111" s="4">
        <v>91</v>
      </c>
      <c r="B111" s="4" t="s">
        <v>436</v>
      </c>
      <c r="C111" s="3" t="s">
        <v>437</v>
      </c>
      <c r="D111" s="4" t="s">
        <v>438</v>
      </c>
      <c r="E111" s="3" t="s">
        <v>437</v>
      </c>
      <c r="F111" s="8" t="s">
        <v>439</v>
      </c>
      <c r="G111" s="4" t="s">
        <v>440</v>
      </c>
      <c r="H111" s="3">
        <v>100</v>
      </c>
      <c r="I111" s="14">
        <v>80</v>
      </c>
      <c r="J111" s="17">
        <f t="shared" si="1"/>
        <v>0.8</v>
      </c>
    </row>
    <row r="112" spans="1:10" ht="25.5">
      <c r="A112" s="4">
        <v>92</v>
      </c>
      <c r="B112" s="4"/>
      <c r="C112" s="3"/>
      <c r="D112" s="4" t="s">
        <v>442</v>
      </c>
      <c r="E112" s="3" t="s">
        <v>443</v>
      </c>
      <c r="F112" s="8" t="s">
        <v>444</v>
      </c>
      <c r="G112" s="4" t="s">
        <v>445</v>
      </c>
      <c r="H112" s="3">
        <v>50</v>
      </c>
      <c r="I112" s="14">
        <v>550</v>
      </c>
      <c r="J112" s="17">
        <f t="shared" si="1"/>
        <v>11</v>
      </c>
    </row>
    <row r="113" spans="1:10" ht="51">
      <c r="A113" s="4">
        <v>93</v>
      </c>
      <c r="B113" s="4" t="s">
        <v>446</v>
      </c>
      <c r="C113" s="3" t="s">
        <v>441</v>
      </c>
      <c r="D113" s="4" t="s">
        <v>55</v>
      </c>
      <c r="E113" s="3" t="s">
        <v>447</v>
      </c>
      <c r="F113" s="8" t="s">
        <v>448</v>
      </c>
      <c r="G113" s="4" t="s">
        <v>449</v>
      </c>
      <c r="H113" s="3">
        <v>1000</v>
      </c>
      <c r="I113" s="14">
        <v>6600</v>
      </c>
      <c r="J113" s="17">
        <f t="shared" si="1"/>
        <v>6.6</v>
      </c>
    </row>
    <row r="114" spans="1:10" ht="12.75">
      <c r="A114" s="4">
        <v>94</v>
      </c>
      <c r="B114" s="4"/>
      <c r="C114" s="3"/>
      <c r="D114" s="4" t="s">
        <v>450</v>
      </c>
      <c r="E114" s="3" t="s">
        <v>451</v>
      </c>
      <c r="F114" s="8" t="s">
        <v>452</v>
      </c>
      <c r="G114" s="4" t="s">
        <v>453</v>
      </c>
      <c r="H114" s="3">
        <v>10000</v>
      </c>
      <c r="I114" s="14">
        <v>56000</v>
      </c>
      <c r="J114" s="17">
        <f t="shared" si="1"/>
        <v>5.6</v>
      </c>
    </row>
    <row r="115" spans="1:10" ht="25.5">
      <c r="A115" s="4">
        <v>95</v>
      </c>
      <c r="B115" s="4"/>
      <c r="C115" s="3"/>
      <c r="D115" s="4"/>
      <c r="E115" s="3" t="s">
        <v>451</v>
      </c>
      <c r="F115" s="8" t="s">
        <v>452</v>
      </c>
      <c r="G115" s="4" t="s">
        <v>454</v>
      </c>
      <c r="H115" s="3">
        <v>50</v>
      </c>
      <c r="I115" s="14">
        <v>170</v>
      </c>
      <c r="J115" s="17">
        <f t="shared" si="1"/>
        <v>3.4</v>
      </c>
    </row>
    <row r="116" spans="1:10" ht="25.5">
      <c r="A116" s="4">
        <v>96</v>
      </c>
      <c r="B116" s="4"/>
      <c r="C116" s="3"/>
      <c r="D116" s="4"/>
      <c r="E116" s="3" t="s">
        <v>451</v>
      </c>
      <c r="F116" s="8" t="s">
        <v>452</v>
      </c>
      <c r="G116" s="4" t="s">
        <v>455</v>
      </c>
      <c r="H116" s="3">
        <v>10000</v>
      </c>
      <c r="I116" s="14">
        <v>35000</v>
      </c>
      <c r="J116" s="17">
        <f t="shared" si="1"/>
        <v>3.5</v>
      </c>
    </row>
    <row r="117" spans="1:10" ht="25.5">
      <c r="A117" s="4">
        <v>97</v>
      </c>
      <c r="B117" s="4" t="s">
        <v>456</v>
      </c>
      <c r="C117" s="4" t="s">
        <v>457</v>
      </c>
      <c r="D117" s="4" t="s">
        <v>458</v>
      </c>
      <c r="E117" s="4" t="s">
        <v>457</v>
      </c>
      <c r="F117" s="4" t="s">
        <v>459</v>
      </c>
      <c r="G117" s="4" t="s">
        <v>460</v>
      </c>
      <c r="H117" s="3">
        <v>100</v>
      </c>
      <c r="I117" s="14">
        <v>300</v>
      </c>
      <c r="J117" s="17">
        <f t="shared" si="1"/>
        <v>3</v>
      </c>
    </row>
    <row r="118" spans="1:10" ht="25.5">
      <c r="A118" s="4">
        <v>98</v>
      </c>
      <c r="B118" s="4" t="s">
        <v>461</v>
      </c>
      <c r="C118" s="4" t="s">
        <v>462</v>
      </c>
      <c r="D118" s="4" t="s">
        <v>463</v>
      </c>
      <c r="E118" s="4" t="s">
        <v>462</v>
      </c>
      <c r="F118" s="4" t="s">
        <v>464</v>
      </c>
      <c r="G118" s="4" t="s">
        <v>465</v>
      </c>
      <c r="H118" s="3">
        <v>400</v>
      </c>
      <c r="I118" s="14">
        <v>3360</v>
      </c>
      <c r="J118" s="17">
        <f t="shared" si="1"/>
        <v>8.4</v>
      </c>
    </row>
    <row r="119" spans="1:10" ht="25.5">
      <c r="A119" s="4">
        <v>99</v>
      </c>
      <c r="B119" s="4" t="s">
        <v>466</v>
      </c>
      <c r="C119" s="4"/>
      <c r="D119" s="4" t="s">
        <v>467</v>
      </c>
      <c r="E119" s="4" t="s">
        <v>468</v>
      </c>
      <c r="F119" s="4" t="s">
        <v>469</v>
      </c>
      <c r="G119" s="4" t="s">
        <v>470</v>
      </c>
      <c r="H119" s="3">
        <v>20</v>
      </c>
      <c r="I119" s="14">
        <v>116</v>
      </c>
      <c r="J119" s="17">
        <f t="shared" si="1"/>
        <v>5.8</v>
      </c>
    </row>
    <row r="120" spans="1:10" ht="12.75">
      <c r="A120" s="4">
        <v>100</v>
      </c>
      <c r="B120" s="4" t="s">
        <v>471</v>
      </c>
      <c r="C120" s="4" t="s">
        <v>472</v>
      </c>
      <c r="D120" s="4" t="s">
        <v>473</v>
      </c>
      <c r="E120" s="4" t="s">
        <v>472</v>
      </c>
      <c r="F120" s="4" t="s">
        <v>474</v>
      </c>
      <c r="G120" s="4" t="s">
        <v>475</v>
      </c>
      <c r="H120" s="3">
        <v>50</v>
      </c>
      <c r="I120" s="14">
        <v>4000</v>
      </c>
      <c r="J120" s="17">
        <f t="shared" si="1"/>
        <v>80</v>
      </c>
    </row>
    <row r="121" spans="1:10" ht="25.5">
      <c r="A121" s="4">
        <v>101</v>
      </c>
      <c r="B121" s="4" t="s">
        <v>476</v>
      </c>
      <c r="C121" s="4" t="s">
        <v>477</v>
      </c>
      <c r="D121" s="4" t="s">
        <v>478</v>
      </c>
      <c r="E121" s="4" t="s">
        <v>479</v>
      </c>
      <c r="F121" s="4" t="s">
        <v>480</v>
      </c>
      <c r="G121" s="4" t="s">
        <v>481</v>
      </c>
      <c r="H121" s="3">
        <v>200</v>
      </c>
      <c r="I121" s="14">
        <v>520</v>
      </c>
      <c r="J121" s="17">
        <f t="shared" si="1"/>
        <v>2.6</v>
      </c>
    </row>
    <row r="122" spans="1:10" ht="38.25">
      <c r="A122" s="4">
        <v>102</v>
      </c>
      <c r="B122" s="4" t="s">
        <v>482</v>
      </c>
      <c r="C122" s="4" t="s">
        <v>483</v>
      </c>
      <c r="D122" s="4" t="s">
        <v>484</v>
      </c>
      <c r="E122" s="4" t="s">
        <v>483</v>
      </c>
      <c r="F122" s="4" t="s">
        <v>485</v>
      </c>
      <c r="G122" s="4" t="s">
        <v>486</v>
      </c>
      <c r="H122" s="3">
        <v>8000</v>
      </c>
      <c r="I122" s="14">
        <v>57000</v>
      </c>
      <c r="J122" s="17">
        <f t="shared" si="1"/>
        <v>7.125</v>
      </c>
    </row>
    <row r="123" spans="1:10" ht="25.5">
      <c r="A123" s="4">
        <v>103</v>
      </c>
      <c r="B123" s="4" t="s">
        <v>487</v>
      </c>
      <c r="C123" s="4" t="s">
        <v>488</v>
      </c>
      <c r="D123" s="4" t="s">
        <v>489</v>
      </c>
      <c r="E123" s="4" t="s">
        <v>490</v>
      </c>
      <c r="F123" s="4" t="s">
        <v>491</v>
      </c>
      <c r="G123" s="4" t="s">
        <v>492</v>
      </c>
      <c r="H123" s="3">
        <v>150</v>
      </c>
      <c r="I123" s="14">
        <v>3600</v>
      </c>
      <c r="J123" s="17">
        <f t="shared" si="1"/>
        <v>24</v>
      </c>
    </row>
    <row r="124" spans="1:10" ht="25.5">
      <c r="A124" s="4">
        <v>104</v>
      </c>
      <c r="B124" s="4" t="s">
        <v>493</v>
      </c>
      <c r="C124" s="4" t="s">
        <v>494</v>
      </c>
      <c r="D124" s="4" t="s">
        <v>495</v>
      </c>
      <c r="E124" s="4" t="s">
        <v>496</v>
      </c>
      <c r="F124" s="4" t="s">
        <v>497</v>
      </c>
      <c r="G124" s="4" t="s">
        <v>498</v>
      </c>
      <c r="H124" s="3">
        <v>250</v>
      </c>
      <c r="I124" s="14">
        <v>1150</v>
      </c>
      <c r="J124" s="17">
        <f t="shared" si="1"/>
        <v>4.6</v>
      </c>
    </row>
    <row r="125" spans="1:10" ht="152.25" customHeight="1">
      <c r="A125" s="92">
        <v>105</v>
      </c>
      <c r="B125" s="92" t="s">
        <v>499</v>
      </c>
      <c r="C125" s="92" t="s">
        <v>500</v>
      </c>
      <c r="D125" s="4" t="s">
        <v>501</v>
      </c>
      <c r="E125" s="92" t="s">
        <v>500</v>
      </c>
      <c r="F125" s="92" t="s">
        <v>502</v>
      </c>
      <c r="G125" s="92" t="s">
        <v>503</v>
      </c>
      <c r="H125" s="93">
        <v>50</v>
      </c>
      <c r="I125" s="94">
        <v>2000</v>
      </c>
      <c r="J125" s="96">
        <f t="shared" si="1"/>
        <v>40</v>
      </c>
    </row>
    <row r="126" spans="1:10" ht="12.75">
      <c r="A126" s="92"/>
      <c r="B126" s="92"/>
      <c r="C126" s="92"/>
      <c r="D126" s="4" t="s">
        <v>501</v>
      </c>
      <c r="E126" s="92"/>
      <c r="F126" s="92"/>
      <c r="G126" s="92"/>
      <c r="H126" s="93"/>
      <c r="I126" s="94"/>
      <c r="J126" s="96"/>
    </row>
    <row r="127" spans="1:10" ht="12.75">
      <c r="A127" s="4">
        <v>106</v>
      </c>
      <c r="B127" s="4" t="s">
        <v>504</v>
      </c>
      <c r="C127" s="4" t="s">
        <v>505</v>
      </c>
      <c r="D127" s="4" t="s">
        <v>506</v>
      </c>
      <c r="E127" s="4" t="s">
        <v>505</v>
      </c>
      <c r="F127" s="4" t="s">
        <v>507</v>
      </c>
      <c r="G127" s="4" t="s">
        <v>508</v>
      </c>
      <c r="H127" s="3">
        <v>150</v>
      </c>
      <c r="I127" s="14">
        <v>4920</v>
      </c>
      <c r="J127" s="17">
        <f t="shared" si="1"/>
        <v>32.8</v>
      </c>
    </row>
    <row r="128" spans="1:10" ht="25.5">
      <c r="A128" s="4">
        <v>107</v>
      </c>
      <c r="B128" s="4"/>
      <c r="C128" s="4"/>
      <c r="D128" s="4"/>
      <c r="E128" s="4" t="s">
        <v>505</v>
      </c>
      <c r="F128" s="4" t="s">
        <v>507</v>
      </c>
      <c r="G128" s="4" t="s">
        <v>509</v>
      </c>
      <c r="H128" s="3">
        <v>500</v>
      </c>
      <c r="I128" s="14">
        <v>21000</v>
      </c>
      <c r="J128" s="17">
        <f t="shared" si="1"/>
        <v>42</v>
      </c>
    </row>
    <row r="129" spans="1:10" ht="51">
      <c r="A129" s="4">
        <v>108</v>
      </c>
      <c r="B129" s="4" t="s">
        <v>511</v>
      </c>
      <c r="C129" s="4" t="s">
        <v>512</v>
      </c>
      <c r="D129" s="4" t="s">
        <v>55</v>
      </c>
      <c r="E129" s="4" t="s">
        <v>512</v>
      </c>
      <c r="F129" s="4" t="s">
        <v>513</v>
      </c>
      <c r="G129" s="4" t="s">
        <v>514</v>
      </c>
      <c r="H129" s="3">
        <v>25</v>
      </c>
      <c r="I129" s="14">
        <v>205</v>
      </c>
      <c r="J129" s="17">
        <f t="shared" si="1"/>
        <v>8.2</v>
      </c>
    </row>
    <row r="130" spans="1:10" ht="12.75">
      <c r="A130" s="4">
        <v>109</v>
      </c>
      <c r="B130" s="4" t="s">
        <v>515</v>
      </c>
      <c r="C130" s="4" t="s">
        <v>516</v>
      </c>
      <c r="D130" s="4" t="s">
        <v>517</v>
      </c>
      <c r="E130" s="4" t="s">
        <v>516</v>
      </c>
      <c r="F130" s="4" t="s">
        <v>518</v>
      </c>
      <c r="G130" s="4" t="s">
        <v>519</v>
      </c>
      <c r="H130" s="3">
        <v>100</v>
      </c>
      <c r="I130" s="14">
        <v>60</v>
      </c>
      <c r="J130" s="17">
        <f t="shared" si="1"/>
        <v>0.6</v>
      </c>
    </row>
    <row r="131" spans="1:10" ht="12.75">
      <c r="A131" s="4">
        <v>110</v>
      </c>
      <c r="B131" s="4" t="s">
        <v>520</v>
      </c>
      <c r="C131" s="4" t="s">
        <v>521</v>
      </c>
      <c r="D131" s="4" t="s">
        <v>522</v>
      </c>
      <c r="E131" s="4" t="s">
        <v>521</v>
      </c>
      <c r="F131" s="4" t="s">
        <v>523</v>
      </c>
      <c r="G131" s="4" t="s">
        <v>524</v>
      </c>
      <c r="H131" s="3">
        <v>45</v>
      </c>
      <c r="I131" s="14">
        <v>135</v>
      </c>
      <c r="J131" s="17">
        <f t="shared" si="1"/>
        <v>3</v>
      </c>
    </row>
    <row r="132" spans="1:10" ht="25.5">
      <c r="A132" s="4">
        <v>111</v>
      </c>
      <c r="B132" s="4"/>
      <c r="C132" s="4"/>
      <c r="D132" s="4"/>
      <c r="E132" s="4" t="s">
        <v>521</v>
      </c>
      <c r="F132" s="4" t="s">
        <v>523</v>
      </c>
      <c r="G132" s="4" t="s">
        <v>525</v>
      </c>
      <c r="H132" s="3">
        <v>800</v>
      </c>
      <c r="I132" s="14">
        <v>2080</v>
      </c>
      <c r="J132" s="17">
        <f t="shared" si="1"/>
        <v>2.6</v>
      </c>
    </row>
    <row r="133" spans="1:10" ht="25.5">
      <c r="A133" s="4">
        <v>112</v>
      </c>
      <c r="B133" s="4"/>
      <c r="C133" s="4"/>
      <c r="D133" s="4"/>
      <c r="E133" s="4" t="s">
        <v>526</v>
      </c>
      <c r="F133" s="4" t="s">
        <v>527</v>
      </c>
      <c r="G133" s="4" t="s">
        <v>528</v>
      </c>
      <c r="H133" s="3">
        <v>20</v>
      </c>
      <c r="I133" s="14">
        <v>36</v>
      </c>
      <c r="J133" s="17">
        <f t="shared" si="1"/>
        <v>1.8</v>
      </c>
    </row>
    <row r="134" spans="1:10" ht="25.5">
      <c r="A134" s="4">
        <v>113</v>
      </c>
      <c r="B134" s="4" t="s">
        <v>529</v>
      </c>
      <c r="C134" s="4" t="s">
        <v>530</v>
      </c>
      <c r="D134" s="4" t="s">
        <v>531</v>
      </c>
      <c r="E134" s="4" t="s">
        <v>530</v>
      </c>
      <c r="F134" s="4" t="s">
        <v>532</v>
      </c>
      <c r="G134" s="4" t="s">
        <v>492</v>
      </c>
      <c r="H134" s="3">
        <v>200</v>
      </c>
      <c r="I134" s="14">
        <v>735</v>
      </c>
      <c r="J134" s="17">
        <f t="shared" si="1"/>
        <v>3.675</v>
      </c>
    </row>
    <row r="135" spans="1:10" ht="12.75">
      <c r="A135" s="92">
        <v>114</v>
      </c>
      <c r="B135" s="92" t="s">
        <v>533</v>
      </c>
      <c r="C135" s="92" t="s">
        <v>103</v>
      </c>
      <c r="D135" s="92" t="s">
        <v>134</v>
      </c>
      <c r="E135" s="92" t="s">
        <v>103</v>
      </c>
      <c r="F135" s="92" t="s">
        <v>534</v>
      </c>
      <c r="G135" s="4" t="s">
        <v>535</v>
      </c>
      <c r="H135" s="3"/>
      <c r="I135" s="14"/>
      <c r="J135" s="17"/>
    </row>
    <row r="136" spans="1:10" ht="12.75">
      <c r="A136" s="92"/>
      <c r="B136" s="92"/>
      <c r="C136" s="92"/>
      <c r="D136" s="92"/>
      <c r="E136" s="92"/>
      <c r="F136" s="92"/>
      <c r="G136" s="11" t="s">
        <v>563</v>
      </c>
      <c r="H136" s="3">
        <v>25</v>
      </c>
      <c r="I136" s="14">
        <v>3300</v>
      </c>
      <c r="J136" s="17">
        <f>I136/H136</f>
        <v>132</v>
      </c>
    </row>
    <row r="137" spans="1:10" ht="12.75">
      <c r="A137" s="92"/>
      <c r="B137" s="92"/>
      <c r="C137" s="92"/>
      <c r="D137" s="92"/>
      <c r="E137" s="92"/>
      <c r="F137" s="92"/>
      <c r="G137" s="11" t="s">
        <v>564</v>
      </c>
      <c r="H137" s="3">
        <v>25</v>
      </c>
      <c r="I137" s="14">
        <v>7000</v>
      </c>
      <c r="J137" s="17">
        <f>I137/H137</f>
        <v>280</v>
      </c>
    </row>
    <row r="138" spans="1:10" ht="12.75">
      <c r="A138" s="92"/>
      <c r="B138" s="92"/>
      <c r="C138" s="92"/>
      <c r="D138" s="92"/>
      <c r="E138" s="92"/>
      <c r="F138" s="92"/>
      <c r="G138" s="9"/>
      <c r="H138" s="2"/>
      <c r="I138" s="16"/>
      <c r="J138" s="16"/>
    </row>
    <row r="139" spans="1:10" ht="25.5">
      <c r="A139" s="4">
        <v>115</v>
      </c>
      <c r="B139" s="4" t="s">
        <v>537</v>
      </c>
      <c r="C139" s="4" t="s">
        <v>538</v>
      </c>
      <c r="D139" s="4" t="s">
        <v>55</v>
      </c>
      <c r="E139" s="4" t="s">
        <v>538</v>
      </c>
      <c r="F139" s="4" t="s">
        <v>539</v>
      </c>
      <c r="G139" s="4" t="s">
        <v>536</v>
      </c>
      <c r="H139" s="3">
        <v>4000</v>
      </c>
      <c r="I139" s="14">
        <v>18900</v>
      </c>
      <c r="J139" s="17">
        <f aca="true" t="shared" si="2" ref="J139:J146">I139/H139</f>
        <v>4.725</v>
      </c>
    </row>
    <row r="140" spans="1:10" ht="38.25">
      <c r="A140" s="4">
        <v>116</v>
      </c>
      <c r="B140" s="4" t="s">
        <v>540</v>
      </c>
      <c r="C140" s="4" t="s">
        <v>541</v>
      </c>
      <c r="D140" s="4" t="s">
        <v>542</v>
      </c>
      <c r="E140" s="4" t="s">
        <v>541</v>
      </c>
      <c r="F140" s="4" t="s">
        <v>543</v>
      </c>
      <c r="G140" s="4" t="s">
        <v>544</v>
      </c>
      <c r="H140" s="3">
        <v>2000</v>
      </c>
      <c r="I140" s="14">
        <v>44000</v>
      </c>
      <c r="J140" s="17">
        <f t="shared" si="2"/>
        <v>22</v>
      </c>
    </row>
    <row r="141" spans="1:10" ht="38.25">
      <c r="A141" s="4">
        <v>117</v>
      </c>
      <c r="B141" s="4" t="s">
        <v>545</v>
      </c>
      <c r="C141" s="4" t="s">
        <v>546</v>
      </c>
      <c r="D141" s="4" t="s">
        <v>547</v>
      </c>
      <c r="E141" s="4" t="s">
        <v>548</v>
      </c>
      <c r="F141" s="4" t="s">
        <v>549</v>
      </c>
      <c r="G141" s="4" t="s">
        <v>510</v>
      </c>
      <c r="H141" s="3">
        <v>5000</v>
      </c>
      <c r="I141" s="14">
        <v>37350</v>
      </c>
      <c r="J141" s="17">
        <f t="shared" si="2"/>
        <v>7.47</v>
      </c>
    </row>
    <row r="142" spans="1:10" ht="25.5">
      <c r="A142" s="4">
        <v>118</v>
      </c>
      <c r="B142" s="4" t="s">
        <v>550</v>
      </c>
      <c r="C142" s="4" t="s">
        <v>551</v>
      </c>
      <c r="D142" s="4" t="s">
        <v>552</v>
      </c>
      <c r="E142" s="4" t="s">
        <v>553</v>
      </c>
      <c r="F142" s="4" t="s">
        <v>554</v>
      </c>
      <c r="G142" s="4" t="s">
        <v>555</v>
      </c>
      <c r="H142" s="3">
        <v>1000</v>
      </c>
      <c r="I142" s="14">
        <v>10000</v>
      </c>
      <c r="J142" s="17">
        <f t="shared" si="2"/>
        <v>10</v>
      </c>
    </row>
    <row r="143" spans="1:10" ht="25.5">
      <c r="A143" s="4">
        <v>119</v>
      </c>
      <c r="B143" s="4" t="s">
        <v>556</v>
      </c>
      <c r="C143" s="4" t="s">
        <v>557</v>
      </c>
      <c r="D143" s="4" t="s">
        <v>558</v>
      </c>
      <c r="E143" s="4" t="s">
        <v>557</v>
      </c>
      <c r="F143" s="4" t="s">
        <v>559</v>
      </c>
      <c r="G143" s="4" t="s">
        <v>560</v>
      </c>
      <c r="H143" s="3">
        <v>500</v>
      </c>
      <c r="I143" s="14">
        <v>1400</v>
      </c>
      <c r="J143" s="17">
        <f t="shared" si="2"/>
        <v>2.8</v>
      </c>
    </row>
    <row r="144" spans="1:10" ht="25.5">
      <c r="A144" s="4">
        <v>120</v>
      </c>
      <c r="B144" s="5" t="s">
        <v>561</v>
      </c>
      <c r="C144" s="4"/>
      <c r="D144" s="4"/>
      <c r="E144" s="4"/>
      <c r="F144" s="5" t="s">
        <v>561</v>
      </c>
      <c r="G144" s="5" t="s">
        <v>562</v>
      </c>
      <c r="H144" s="3">
        <v>250</v>
      </c>
      <c r="I144" s="14">
        <v>4500</v>
      </c>
      <c r="J144" s="17">
        <f t="shared" si="2"/>
        <v>18</v>
      </c>
    </row>
    <row r="145" spans="1:10" ht="63.75">
      <c r="A145" s="4">
        <v>121</v>
      </c>
      <c r="B145" s="5" t="s">
        <v>567</v>
      </c>
      <c r="C145" s="4" t="s">
        <v>568</v>
      </c>
      <c r="D145" s="4" t="s">
        <v>55</v>
      </c>
      <c r="E145" s="4" t="s">
        <v>568</v>
      </c>
      <c r="F145" s="5" t="s">
        <v>569</v>
      </c>
      <c r="G145" s="5" t="s">
        <v>570</v>
      </c>
      <c r="H145" s="3">
        <v>100</v>
      </c>
      <c r="I145" s="14">
        <v>385</v>
      </c>
      <c r="J145" s="17">
        <f t="shared" si="2"/>
        <v>3.85</v>
      </c>
    </row>
    <row r="146" spans="1:10" ht="25.5">
      <c r="A146" s="4">
        <v>122</v>
      </c>
      <c r="B146" s="5"/>
      <c r="C146" s="4"/>
      <c r="D146" s="4"/>
      <c r="E146" s="4" t="s">
        <v>571</v>
      </c>
      <c r="F146" s="5" t="s">
        <v>572</v>
      </c>
      <c r="G146" s="5" t="s">
        <v>573</v>
      </c>
      <c r="H146" s="3">
        <v>100</v>
      </c>
      <c r="I146" s="14">
        <v>38500</v>
      </c>
      <c r="J146" s="17">
        <f t="shared" si="2"/>
        <v>385</v>
      </c>
    </row>
    <row r="147" spans="1:10" ht="12.75">
      <c r="A147" s="2"/>
      <c r="B147" s="2"/>
      <c r="C147" s="2"/>
      <c r="D147" s="2"/>
      <c r="E147" s="2"/>
      <c r="F147" s="2"/>
      <c r="G147" s="2"/>
      <c r="H147" s="2"/>
      <c r="I147" s="2">
        <f>SUM(I8:I144)</f>
        <v>1033035</v>
      </c>
      <c r="J147" s="2"/>
    </row>
  </sheetData>
  <sheetProtection/>
  <mergeCells count="114">
    <mergeCell ref="B6:G6"/>
    <mergeCell ref="A21:A22"/>
    <mergeCell ref="B21:B22"/>
    <mergeCell ref="C21:C22"/>
    <mergeCell ref="E21:E22"/>
    <mergeCell ref="F21:F22"/>
    <mergeCell ref="G21:G22"/>
    <mergeCell ref="A3:A5"/>
    <mergeCell ref="B3:I3"/>
    <mergeCell ref="B4:I4"/>
    <mergeCell ref="B5:I5"/>
    <mergeCell ref="I55:I56"/>
    <mergeCell ref="A55:A56"/>
    <mergeCell ref="B55:B56"/>
    <mergeCell ref="D55:D56"/>
    <mergeCell ref="E55:E56"/>
    <mergeCell ref="F55:F56"/>
    <mergeCell ref="G55:G56"/>
    <mergeCell ref="H55:H56"/>
    <mergeCell ref="J64:J65"/>
    <mergeCell ref="J66:J68"/>
    <mergeCell ref="J70:J71"/>
    <mergeCell ref="H21:H22"/>
    <mergeCell ref="I21:I22"/>
    <mergeCell ref="J21:J22"/>
    <mergeCell ref="J55:J56"/>
    <mergeCell ref="J60:J61"/>
    <mergeCell ref="J62:J63"/>
    <mergeCell ref="I62:I63"/>
    <mergeCell ref="J99:J100"/>
    <mergeCell ref="J125:J126"/>
    <mergeCell ref="J91:J92"/>
    <mergeCell ref="E60:E61"/>
    <mergeCell ref="F60:F61"/>
    <mergeCell ref="F62:F63"/>
    <mergeCell ref="H62:H63"/>
    <mergeCell ref="J72:J73"/>
    <mergeCell ref="I60:I61"/>
    <mergeCell ref="E62:E63"/>
    <mergeCell ref="A60:A61"/>
    <mergeCell ref="B60:B61"/>
    <mergeCell ref="C60:C61"/>
    <mergeCell ref="A62:A63"/>
    <mergeCell ref="B62:B63"/>
    <mergeCell ref="C62:C63"/>
    <mergeCell ref="B64:B65"/>
    <mergeCell ref="D62:D63"/>
    <mergeCell ref="D60:D61"/>
    <mergeCell ref="H60:H61"/>
    <mergeCell ref="G64:G65"/>
    <mergeCell ref="H64:H65"/>
    <mergeCell ref="D64:D65"/>
    <mergeCell ref="E64:E65"/>
    <mergeCell ref="I70:I71"/>
    <mergeCell ref="I64:I65"/>
    <mergeCell ref="A66:A68"/>
    <mergeCell ref="B66:B68"/>
    <mergeCell ref="D66:D68"/>
    <mergeCell ref="E66:E68"/>
    <mergeCell ref="F66:F68"/>
    <mergeCell ref="H66:H68"/>
    <mergeCell ref="I66:I68"/>
    <mergeCell ref="A64:A65"/>
    <mergeCell ref="F101:F103"/>
    <mergeCell ref="H72:H73"/>
    <mergeCell ref="I72:I73"/>
    <mergeCell ref="A70:A71"/>
    <mergeCell ref="B70:B71"/>
    <mergeCell ref="C70:C71"/>
    <mergeCell ref="D70:D71"/>
    <mergeCell ref="E70:E71"/>
    <mergeCell ref="F70:F71"/>
    <mergeCell ref="H70:H71"/>
    <mergeCell ref="A72:A73"/>
    <mergeCell ref="B72:B73"/>
    <mergeCell ref="C72:C73"/>
    <mergeCell ref="D72:D73"/>
    <mergeCell ref="F72:F73"/>
    <mergeCell ref="I99:I100"/>
    <mergeCell ref="H99:H100"/>
    <mergeCell ref="H91:H92"/>
    <mergeCell ref="I91:I92"/>
    <mergeCell ref="F99:F100"/>
    <mergeCell ref="G91:G92"/>
    <mergeCell ref="F91:F92"/>
    <mergeCell ref="D101:D103"/>
    <mergeCell ref="C99:C100"/>
    <mergeCell ref="D99:D100"/>
    <mergeCell ref="E72:E73"/>
    <mergeCell ref="E99:E100"/>
    <mergeCell ref="E101:E103"/>
    <mergeCell ref="C101:C103"/>
    <mergeCell ref="A99:A100"/>
    <mergeCell ref="B99:B100"/>
    <mergeCell ref="A101:A103"/>
    <mergeCell ref="B101:B103"/>
    <mergeCell ref="A91:A92"/>
    <mergeCell ref="B91:B92"/>
    <mergeCell ref="C91:C92"/>
    <mergeCell ref="E91:E92"/>
    <mergeCell ref="H125:H126"/>
    <mergeCell ref="I125:I126"/>
    <mergeCell ref="A125:A126"/>
    <mergeCell ref="B125:B126"/>
    <mergeCell ref="C125:C126"/>
    <mergeCell ref="E125:E126"/>
    <mergeCell ref="F125:F126"/>
    <mergeCell ref="G125:G126"/>
    <mergeCell ref="E135:E138"/>
    <mergeCell ref="F135:F138"/>
    <mergeCell ref="A135:A138"/>
    <mergeCell ref="B135:B138"/>
    <mergeCell ref="C135:C138"/>
    <mergeCell ref="D135:D138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Anna Nikiforova</cp:lastModifiedBy>
  <cp:lastPrinted>2016-05-04T11:19:28Z</cp:lastPrinted>
  <dcterms:created xsi:type="dcterms:W3CDTF">1996-10-08T23:32:33Z</dcterms:created>
  <dcterms:modified xsi:type="dcterms:W3CDTF">2017-02-01T13:37:31Z</dcterms:modified>
  <cp:category/>
  <cp:version/>
  <cp:contentType/>
  <cp:contentStatus/>
</cp:coreProperties>
</file>