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<sst xmlns="http://schemas.openxmlformats.org/spreadsheetml/2006/main" count="821" uniqueCount="680">
  <si>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</si>
  <si>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</si>
  <si>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</si>
  <si>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</si>
  <si>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</si>
  <si>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</si>
  <si>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</si>
  <si>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</si>
  <si>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</si>
  <si>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</si>
  <si>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</si>
  <si>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</si>
  <si>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</si>
  <si>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</si>
  <si>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</si>
  <si>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</si>
  <si>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</si>
  <si>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</si>
  <si>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</si>
  <si>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</si>
  <si>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</si>
  <si>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</si>
  <si>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</si>
  <si>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</si>
  <si>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</si>
  <si>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</si>
  <si>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</si>
  <si>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</si>
  <si>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</si>
  <si>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</si>
  <si>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</si>
  <si>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</si>
  <si>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</si>
  <si>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</si>
  <si>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</si>
  <si>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</si>
  <si>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</si>
  <si>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</si>
  <si>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</si>
  <si>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</si>
  <si>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</si>
  <si>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</si>
  <si>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</si>
  <si>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</si>
  <si>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</si>
  <si>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</si>
  <si>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</si>
  <si>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</si>
  <si>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</si>
  <si>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</si>
  <si>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</si>
  <si>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</si>
  <si>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</si>
  <si>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</si>
  <si>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</si>
  <si>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</si>
  <si>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</si>
  <si>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</si>
  <si>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</si>
  <si>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</si>
  <si>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</si>
  <si>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</si>
  <si>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</si>
  <si>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</si>
  <si>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</si>
  <si>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</si>
  <si>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</si>
  <si>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</si>
  <si>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</si>
  <si>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</si>
  <si>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</si>
  <si>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</si>
  <si>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</si>
  <si>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</si>
  <si>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</si>
  <si>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</si>
  <si>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</si>
  <si>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</si>
  <si>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</si>
  <si>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</si>
  <si>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</si>
  <si>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</si>
  <si>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</si>
  <si>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</si>
  <si>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</si>
  <si>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</si>
  <si>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</si>
  <si>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</si>
  <si>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</si>
  <si>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</si>
  <si>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</si>
  <si>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</si>
  <si>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</si>
  <si>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</si>
  <si>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</si>
  <si>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</si>
  <si>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</si>
  <si>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</si>
  <si>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</si>
  <si>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</si>
  <si>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</si>
  <si>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</si>
  <si>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</si>
  <si>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</si>
  <si>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</si>
  <si>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</si>
  <si>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</si>
  <si>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</si>
  <si>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</si>
  <si>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</si>
  <si>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</si>
  <si>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</si>
  <si>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</si>
  <si>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</si>
  <si>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</si>
  <si>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</si>
  <si>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</si>
  <si>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</si>
  <si>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</si>
  <si>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</si>
  <si>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</si>
  <si>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</si>
  <si>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</si>
  <si>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</si>
  <si>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</si>
  <si>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</si>
  <si>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</si>
  <si>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</si>
  <si>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</si>
  <si>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</si>
  <si>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</si>
  <si>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</si>
  <si>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</si>
  <si>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</si>
  <si>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</si>
  <si>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</si>
  <si>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</si>
  <si>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</si>
  <si>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</si>
  <si>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</si>
  <si>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</si>
  <si>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</si>
  <si>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</si>
  <si>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</si>
  <si>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</si>
  <si>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</si>
  <si>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</si>
  <si>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</si>
  <si>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</si>
  <si>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</si>
  <si>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</si>
  <si>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</si>
  <si>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</si>
  <si>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</si>
  <si>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</si>
  <si>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</si>
  <si>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</si>
  <si>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</si>
  <si>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</si>
  <si>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</si>
  <si>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</si>
  <si>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</si>
  <si>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</si>
  <si>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</si>
  <si>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</si>
  <si>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</si>
  <si>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</si>
  <si>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</si>
  <si>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</si>
  <si>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</si>
  <si>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</si>
  <si>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</si>
  <si>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</si>
  <si>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</si>
  <si>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</si>
  <si>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</si>
  <si>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</si>
  <si>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</si>
  <si>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</si>
  <si>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</si>
  <si>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</si>
  <si>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</si>
  <si>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</si>
  <si>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</si>
  <si>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</si>
  <si>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</si>
  <si>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</si>
  <si>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</si>
  <si>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</si>
  <si>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</si>
  <si>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</si>
  <si>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</si>
  <si>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</si>
  <si>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</si>
  <si>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</si>
  <si>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</si>
  <si>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</si>
  <si>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</si>
  <si>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</si>
  <si>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</si>
  <si>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</si>
  <si>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</si>
  <si>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</si>
  <si>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</si>
  <si>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</si>
  <si>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</si>
  <si>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</si>
  <si>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</si>
  <si>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</si>
  <si>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</si>
  <si>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</si>
  <si>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</si>
  <si>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</si>
  <si>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</si>
  <si>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</si>
  <si>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</si>
  <si>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</si>
  <si>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</si>
  <si>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</si>
  <si>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</si>
  <si>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</si>
  <si>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</si>
  <si>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</si>
  <si>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</si>
  <si>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</si>
  <si>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</si>
  <si>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</si>
  <si>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</si>
  <si>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</si>
  <si>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</si>
  <si>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</si>
  <si>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</si>
  <si>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</si>
  <si>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</si>
  <si>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</si>
  <si>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</si>
  <si>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</si>
  <si>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</si>
  <si>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</si>
  <si>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</si>
  <si>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</si>
  <si>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</si>
  <si>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</si>
  <si>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</si>
  <si>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</si>
  <si>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</si>
  <si>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</si>
  <si>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</si>
  <si>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</si>
  <si>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</si>
  <si>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</si>
  <si>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</si>
  <si>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</si>
  <si>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</si>
  <si>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</si>
  <si>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</si>
  <si>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</si>
  <si>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</si>
  <si>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</si>
  <si>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</si>
  <si>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</si>
  <si>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</si>
  <si>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</si>
  <si>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</si>
  <si>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</si>
  <si>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</si>
  <si>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</si>
  <si>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</si>
  <si>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</si>
  <si>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</si>
  <si>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</si>
  <si>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</si>
  <si>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</si>
  <si>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</si>
  <si>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</si>
  <si>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</si>
  <si>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</si>
  <si>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</si>
  <si>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</si>
  <si>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</si>
  <si>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</si>
  <si>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</si>
  <si>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</si>
  <si>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</si>
  <si>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</si>
  <si>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</si>
  <si>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</si>
  <si>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</si>
  <si>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</si>
  <si>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</si>
  <si>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</si>
  <si>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</si>
  <si>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</si>
  <si>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</si>
  <si>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</si>
  <si>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</si>
  <si>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</si>
  <si>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</si>
  <si>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</si>
  <si>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</si>
  <si>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</si>
  <si>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</si>
  <si>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</si>
  <si>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</si>
  <si>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</si>
  <si>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</si>
  <si>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</si>
  <si>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</si>
  <si>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</si>
  <si>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</si>
  <si>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</si>
  <si>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</si>
  <si>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</si>
  <si>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</si>
  <si>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</si>
  <si>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</si>
  <si>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</si>
  <si>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</si>
  <si>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</si>
  <si>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</si>
  <si>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</si>
  <si>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</si>
  <si>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</si>
  <si>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</si>
  <si>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</si>
  <si>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</si>
  <si>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</si>
  <si>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</si>
  <si>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</si>
  <si>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</si>
  <si>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</si>
  <si>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</si>
  <si>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</si>
  <si>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</si>
  <si>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</si>
  <si>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</si>
  <si>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</si>
  <si>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</si>
  <si>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</si>
  <si>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</si>
  <si>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</si>
  <si>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</si>
  <si>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</si>
  <si>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</si>
  <si>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</si>
  <si>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</si>
  <si>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</si>
  <si>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</si>
  <si>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</si>
  <si>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</si>
  <si>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</si>
  <si>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</si>
  <si>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</si>
  <si>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</si>
  <si>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</si>
  <si>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</si>
  <si>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</si>
  <si>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</si>
  <si>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</si>
  <si>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</si>
  <si>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</si>
  <si>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</si>
  <si>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</si>
  <si>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</si>
  <si>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</si>
  <si>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</si>
  <si>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</si>
  <si>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</si>
  <si>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</si>
  <si>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</si>
  <si>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</si>
  <si>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</si>
  <si>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</si>
  <si>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</si>
  <si>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</si>
  <si>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</si>
  <si>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</si>
  <si>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</si>
  <si>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</si>
  <si>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</si>
  <si>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</si>
  <si>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</si>
  <si>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</si>
  <si>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</si>
  <si>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</si>
  <si>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</si>
  <si>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</si>
  <si>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</si>
  <si>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</si>
  <si>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</si>
  <si>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</si>
  <si>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</si>
  <si>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</si>
  <si>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</si>
  <si>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</si>
  <si>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</si>
  <si>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</si>
  <si>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</si>
  <si>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</si>
  <si>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</si>
  <si>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</si>
  <si>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</si>
  <si>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</si>
  <si>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</si>
  <si>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</si>
  <si>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</si>
  <si>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</si>
  <si>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</si>
  <si>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</si>
  <si>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</si>
  <si>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</si>
  <si>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</si>
  <si>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</si>
  <si>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</si>
  <si>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</si>
  <si>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</si>
  <si>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</si>
  <si>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</si>
  <si>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</si>
  <si>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</si>
  <si>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</si>
  <si>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</si>
  <si>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</si>
  <si>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</si>
  <si>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</si>
  <si>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</si>
  <si>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</si>
  <si>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</si>
  <si>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</si>
  <si>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</si>
  <si>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</si>
  <si>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</si>
  <si>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</si>
  <si>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</si>
  <si>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</si>
  <si>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</si>
  <si>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</si>
  <si>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</si>
  <si>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</si>
  <si>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</si>
  <si>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</si>
  <si>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</si>
  <si>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</si>
  <si>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</si>
  <si>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</si>
  <si>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</si>
  <si>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</si>
  <si>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</si>
  <si>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</si>
  <si>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</si>
  <si>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</si>
  <si>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</si>
  <si>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</si>
  <si>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</si>
  <si>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</si>
  <si>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</si>
  <si>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</si>
  <si>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</si>
  <si>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</si>
  <si>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</si>
  <si>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</si>
  <si>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</si>
  <si>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</si>
  <si>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</si>
  <si>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</si>
  <si>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</si>
  <si>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</si>
  <si>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</si>
  <si>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</si>
  <si>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</si>
  <si>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</si>
  <si>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</si>
  <si>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</si>
  <si>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</si>
  <si>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</si>
  <si>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</si>
  <si>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</si>
  <si>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</si>
  <si>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</si>
  <si>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</si>
  <si>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</si>
  <si>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</si>
  <si>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</si>
  <si>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</si>
  <si>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</si>
  <si>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</si>
  <si>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</si>
  <si>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</si>
  <si>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</si>
  <si>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</si>
  <si>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</si>
  <si>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</si>
  <si>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</si>
  <si>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</si>
  <si>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</si>
  <si>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</si>
  <si>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</si>
  <si>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</si>
  <si>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</si>
  <si>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</si>
  <si>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</si>
  <si>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</si>
  <si>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</si>
  <si>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</si>
  <si>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</si>
  <si>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</si>
  <si>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</si>
  <si>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</si>
  <si>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</si>
  <si>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</si>
  <si>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</si>
  <si>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</si>
  <si>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</si>
  <si>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</si>
  <si>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</si>
  <si>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</si>
  <si>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</si>
  <si>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</si>
  <si>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</si>
  <si>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</si>
  <si>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</si>
  <si>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</si>
  <si>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</si>
  <si>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</si>
  <si>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</si>
  <si>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</si>
  <si>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</si>
  <si>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</si>
  <si>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</si>
  <si>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</si>
  <si>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</si>
  <si>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</si>
  <si>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</si>
  <si>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</si>
  <si>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</si>
  <si>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</si>
  <si>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</si>
  <si>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</si>
  <si>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</si>
  <si>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</si>
  <si>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</si>
  <si>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</si>
  <si>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</si>
  <si>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</si>
  <si>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</si>
  <si>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</si>
  <si>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</si>
  <si>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</si>
  <si>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</si>
  <si>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</si>
  <si>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</si>
  <si>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</si>
  <si>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</si>
  <si>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</si>
  <si>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</si>
  <si>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</si>
  <si>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</si>
  <si>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</si>
  <si>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</si>
  <si>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</si>
  <si>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</si>
  <si>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</si>
  <si>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</si>
  <si>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</si>
  <si>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</si>
  <si>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</si>
  <si>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</si>
  <si>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</si>
  <si>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</si>
  <si>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</si>
  <si>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</si>
  <si>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</si>
  <si>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</si>
  <si>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</si>
  <si>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</si>
  <si>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</si>
  <si>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</si>
  <si>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</si>
  <si>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</si>
  <si>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</si>
  <si>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</si>
  <si>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</si>
  <si>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</si>
  <si>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</si>
  <si>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</si>
  <si>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</si>
  <si>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</si>
  <si>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</si>
  <si>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</si>
  <si>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</si>
  <si>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</si>
  <si>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</si>
  <si>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</si>
  <si>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</si>
  <si>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</si>
  <si>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</si>
  <si>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</si>
  <si>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</si>
  <si>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</si>
  <si>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</si>
  <si>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</si>
  <si>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</si>
  <si>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</si>
  <si>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</si>
  <si>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</si>
  <si>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</si>
  <si>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</si>
  <si>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</si>
  <si>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</si>
  <si>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</si>
  <si>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</si>
  <si>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</si>
  <si>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</si>
  <si>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</si>
  <si>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</si>
  <si>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</si>
  <si>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</si>
  <si>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</si>
  <si>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</si>
  <si>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</si>
  <si>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</si>
  <si>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>260 фл.</t>
  </si>
  <si>
    <t>Залишок на 01.11.17</t>
  </si>
  <si>
    <t>Залишок на 15.11.17</t>
  </si>
  <si>
    <t>2035 фл.</t>
  </si>
  <si>
    <t>145.8 уп.</t>
  </si>
  <si>
    <t>226 уп.</t>
  </si>
  <si>
    <t>1830 фл.</t>
  </si>
  <si>
    <t>180 фл.</t>
  </si>
  <si>
    <t>120,3 уп.</t>
  </si>
  <si>
    <t>64 уп.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</si>
  <si>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</si>
  <si>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</si>
  <si>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Залишок на 15.02.16</t>
  </si>
  <si>
    <t>Залишок на 01.02.16</t>
  </si>
  <si>
    <t>Марля медична</t>
  </si>
  <si>
    <t>50 м.</t>
  </si>
  <si>
    <t>19460 м.</t>
  </si>
  <si>
    <t>Вата гігроскопічна</t>
  </si>
  <si>
    <t>0,3 кг.</t>
  </si>
  <si>
    <t>59,4 кг.</t>
  </si>
  <si>
    <t>3</t>
  </si>
  <si>
    <t>1 шт.</t>
  </si>
  <si>
    <t>30 шт.</t>
  </si>
  <si>
    <t>Спирт етиловий 96%</t>
  </si>
  <si>
    <t>544,5 кг.</t>
  </si>
  <si>
    <t>495,9 кг.</t>
  </si>
  <si>
    <t>Рукавички латексні н/с</t>
  </si>
  <si>
    <t>17700 пар</t>
  </si>
  <si>
    <t>11600 пар</t>
  </si>
  <si>
    <t>Водню пероксид 35%-5кг.</t>
  </si>
  <si>
    <t>Система для стимуляції глибоких структур головного мозку з можливістю перезарядкн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</si>
  <si>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</si>
  <si>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</si>
  <si>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</si>
  <si>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</si>
  <si>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</si>
  <si>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</si>
  <si>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>Система для непростиму ляції глибоких структур головного мозку для заміни</t>
  </si>
  <si>
    <t xml:space="preserve">Суміш для </t>
  </si>
  <si>
    <t xml:space="preserve">ентерального </t>
  </si>
  <si>
    <t xml:space="preserve">харчування </t>
  </si>
  <si>
    <t>404 шт</t>
  </si>
  <si>
    <t xml:space="preserve">150 шт </t>
  </si>
  <si>
    <t>58 шт</t>
  </si>
  <si>
    <t>43 шт</t>
  </si>
  <si>
    <t>Пипекурония бормид</t>
  </si>
  <si>
    <t>Порошок ліофілізований для ін’єкцій по 4 мг №25 фл.</t>
  </si>
  <si>
    <t>70 уп</t>
  </si>
  <si>
    <t>80 уп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</si>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</sst>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1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12" fillId="0" borderId="20" xfId="0" applyNumberFormat="1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14" fillId="0" borderId="24" xfId="0" applyNumberFormat="1" applyFont="1" applyFill="1" applyBorder="1" applyAlignment="1">
      <alignment vertical="justify"/>
    </xf>
    <xf numFmtId="2" fontId="14" fillId="0" borderId="24" xfId="0" applyNumberFormat="1" applyFont="1" applyFill="1" applyBorder="1" applyAlignment="1">
      <alignment/>
    </xf>
    <xf numFmtId="2" fontId="14" fillId="0" borderId="25" xfId="0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27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2" fontId="32" fillId="0" borderId="31" xfId="0" applyNumberFormat="1" applyFont="1" applyFill="1" applyBorder="1" applyAlignment="1">
      <alignment vertical="center" wrapText="1"/>
    </xf>
    <xf numFmtId="2" fontId="13" fillId="0" borderId="31" xfId="0" applyNumberFormat="1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32" xfId="0" applyFont="1" applyFill="1" applyBorder="1" applyAlignment="1">
      <alignment/>
    </xf>
    <xf numFmtId="0" fontId="13" fillId="0" borderId="13" xfId="0" applyFont="1" applyFill="1" applyBorder="1" applyAlignment="1">
      <alignment vertical="justify"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2" fillId="0" borderId="35" xfId="0" applyNumberFormat="1" applyFont="1" applyFill="1" applyBorder="1" applyAlignment="1">
      <alignment horizontal="center" vertical="center" wrapText="1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0" fillId="0" borderId="31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00"/>
  <sheetViews>
    <sheetView zoomScalePageLayoutView="0" workbookViewId="0" topLeftCell="A10">
      <selection activeCell="M102" sqref="M102"/>
    </sheetView>
  </sheetViews>
  <sheetFormatPr defaultColWidth="9.140625" defaultRowHeight="12.75"/>
  <cols>
    <col min="1" max="1" width="5.28125" style="54" customWidth="1"/>
    <col min="2" max="2" width="25.28125" style="54" customWidth="1"/>
    <col min="3" max="3" width="18.140625" style="54" hidden="1" customWidth="1"/>
    <col min="4" max="4" width="9.140625" style="54" hidden="1" customWidth="1"/>
    <col min="5" max="5" width="26.8515625" style="54" customWidth="1"/>
    <col min="6" max="6" width="27.28125" style="54" customWidth="1"/>
    <col min="7" max="7" width="10.00390625" style="55" hidden="1" customWidth="1"/>
    <col min="8" max="8" width="9.140625" style="56" hidden="1" customWidth="1"/>
    <col min="9" max="9" width="9.8515625" style="54" hidden="1" customWidth="1"/>
    <col min="10" max="10" width="10.421875" style="54" hidden="1" customWidth="1"/>
    <col min="11" max="11" width="13.140625" style="54" hidden="1" customWidth="1"/>
    <col min="12" max="12" width="16.421875" style="57" customWidth="1"/>
    <col min="13" max="13" width="16.57421875" style="54" customWidth="1"/>
  </cols>
  <sheetData>
    <row r="5" spans="1:13" ht="12.75">
      <c r="A5" s="48" t="s">
        <v>631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11" ht="11.25" customHeight="1" thickBot="1"/>
    <row r="12" ht="12.75" customHeight="1" hidden="1"/>
    <row r="13" spans="1:13" ht="54" customHeight="1">
      <c r="A13" s="31"/>
      <c r="B13" s="125" t="s">
        <v>1</v>
      </c>
      <c r="C13" s="125"/>
      <c r="D13" s="125"/>
      <c r="E13" s="125"/>
      <c r="F13" s="125"/>
      <c r="G13" s="111" t="s">
        <v>581</v>
      </c>
      <c r="H13" s="30" t="s">
        <v>585</v>
      </c>
      <c r="I13" s="30" t="s">
        <v>584</v>
      </c>
      <c r="J13" s="112" t="s">
        <v>582</v>
      </c>
      <c r="K13" s="112" t="s">
        <v>583</v>
      </c>
      <c r="L13" s="130" t="s">
        <v>622</v>
      </c>
      <c r="M13" s="123" t="s">
        <v>623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13"/>
      <c r="H14" s="114"/>
      <c r="I14" s="115"/>
      <c r="J14" s="116"/>
      <c r="K14" s="116"/>
      <c r="L14" s="131"/>
      <c r="M14" s="124"/>
    </row>
    <row r="15" spans="1:13" ht="31.5">
      <c r="A15" s="40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101">
        <v>27.43</v>
      </c>
      <c r="H15" s="101">
        <f aca="true" t="shared" si="0" ref="H15:H20">G15*1.1</f>
        <v>30.173000000000002</v>
      </c>
      <c r="I15" s="117">
        <f aca="true" t="shared" si="1" ref="I15:I20">H15*0.07</f>
        <v>2.1121100000000004</v>
      </c>
      <c r="J15" s="117">
        <f aca="true" t="shared" si="2" ref="J15:J20">H15+I15</f>
        <v>32.28511</v>
      </c>
      <c r="K15" s="99" t="e">
        <f>#REF!*J15</f>
        <v>#REF!</v>
      </c>
      <c r="L15" s="41" t="s">
        <v>624</v>
      </c>
      <c r="M15" s="41" t="s">
        <v>627</v>
      </c>
    </row>
    <row r="16" spans="1:13" ht="31.5">
      <c r="A16" s="40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101">
        <v>21.83</v>
      </c>
      <c r="H16" s="101">
        <f t="shared" si="0"/>
        <v>24.013</v>
      </c>
      <c r="I16" s="117">
        <f t="shared" si="1"/>
        <v>1.6809100000000003</v>
      </c>
      <c r="J16" s="117">
        <f t="shared" si="2"/>
        <v>25.693910000000002</v>
      </c>
      <c r="K16" s="99" t="e">
        <f>#REF!*J16</f>
        <v>#REF!</v>
      </c>
      <c r="L16" s="41" t="s">
        <v>621</v>
      </c>
      <c r="M16" s="41" t="s">
        <v>628</v>
      </c>
    </row>
    <row r="17" spans="1:13" ht="21">
      <c r="A17" s="40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101">
        <v>40</v>
      </c>
      <c r="H17" s="101">
        <f t="shared" si="0"/>
        <v>44</v>
      </c>
      <c r="I17" s="117">
        <f t="shared" si="1"/>
        <v>3.08</v>
      </c>
      <c r="J17" s="117">
        <f t="shared" si="2"/>
        <v>47.08</v>
      </c>
      <c r="K17" s="99" t="e">
        <f>#REF!*J17</f>
        <v>#REF!</v>
      </c>
      <c r="L17" s="41" t="s">
        <v>625</v>
      </c>
      <c r="M17" s="41" t="s">
        <v>629</v>
      </c>
    </row>
    <row r="18" spans="1:13" ht="21">
      <c r="A18" s="40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101">
        <v>46.63</v>
      </c>
      <c r="H18" s="101">
        <f t="shared" si="0"/>
        <v>51.293000000000006</v>
      </c>
      <c r="I18" s="117">
        <f t="shared" si="1"/>
        <v>3.590510000000001</v>
      </c>
      <c r="J18" s="117">
        <f t="shared" si="2"/>
        <v>54.88351000000001</v>
      </c>
      <c r="K18" s="99" t="e">
        <f>#REF!*J18</f>
        <v>#REF!</v>
      </c>
      <c r="L18" s="41" t="s">
        <v>626</v>
      </c>
      <c r="M18" s="41" t="s">
        <v>630</v>
      </c>
    </row>
    <row r="19" spans="1:13" ht="21">
      <c r="A19" s="40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101">
        <v>85</v>
      </c>
      <c r="H19" s="101">
        <f t="shared" si="0"/>
        <v>93.50000000000001</v>
      </c>
      <c r="I19" s="117">
        <f t="shared" si="1"/>
        <v>6.545000000000002</v>
      </c>
      <c r="J19" s="117">
        <f t="shared" si="2"/>
        <v>100.04500000000002</v>
      </c>
      <c r="K19" s="99" t="e">
        <f>#REF!*J19</f>
        <v>#REF!</v>
      </c>
      <c r="L19" s="41">
        <v>0</v>
      </c>
      <c r="M19" s="41">
        <v>0</v>
      </c>
    </row>
    <row r="20" spans="1:13" ht="21">
      <c r="A20" s="40">
        <v>6</v>
      </c>
      <c r="B20" s="22" t="s">
        <v>609</v>
      </c>
      <c r="C20" s="22" t="s">
        <v>390</v>
      </c>
      <c r="D20" s="22" t="s">
        <v>389</v>
      </c>
      <c r="E20" s="22" t="s">
        <v>632</v>
      </c>
      <c r="F20" s="22" t="s">
        <v>610</v>
      </c>
      <c r="G20" s="101">
        <v>137</v>
      </c>
      <c r="H20" s="101">
        <f t="shared" si="0"/>
        <v>150.70000000000002</v>
      </c>
      <c r="I20" s="117">
        <f t="shared" si="1"/>
        <v>10.549000000000003</v>
      </c>
      <c r="J20" s="117">
        <f t="shared" si="2"/>
        <v>161.24900000000002</v>
      </c>
      <c r="K20" s="99" t="e">
        <f>#REF!*J20</f>
        <v>#REF!</v>
      </c>
      <c r="L20" s="41">
        <v>0</v>
      </c>
      <c r="M20" s="41">
        <v>0</v>
      </c>
    </row>
    <row r="21" spans="1:13" ht="21">
      <c r="A21" s="40">
        <v>7</v>
      </c>
      <c r="B21" s="23" t="s">
        <v>666</v>
      </c>
      <c r="C21" s="23"/>
      <c r="D21" s="23"/>
      <c r="E21" s="23" t="s">
        <v>391</v>
      </c>
      <c r="F21" s="22" t="s">
        <v>667</v>
      </c>
      <c r="G21" s="101"/>
      <c r="H21" s="101"/>
      <c r="I21" s="117"/>
      <c r="J21" s="117"/>
      <c r="K21" s="99"/>
      <c r="L21" s="41" t="s">
        <v>669</v>
      </c>
      <c r="M21" s="41" t="s">
        <v>668</v>
      </c>
    </row>
    <row r="22" spans="1:13" ht="12.75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45"/>
    </row>
    <row r="23" spans="1:13" ht="13.5" thickBo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00"/>
    </row>
    <row r="24" spans="1:13" ht="31.5">
      <c r="A24" s="50" t="s">
        <v>4</v>
      </c>
      <c r="B24" s="128" t="s">
        <v>1</v>
      </c>
      <c r="C24" s="129"/>
      <c r="D24" s="129"/>
      <c r="E24" s="129"/>
      <c r="F24" s="129"/>
      <c r="G24" s="52" t="s">
        <v>622</v>
      </c>
      <c r="H24" s="52" t="s">
        <v>633</v>
      </c>
      <c r="I24" s="52" t="s">
        <v>634</v>
      </c>
      <c r="J24" s="52" t="s">
        <v>633</v>
      </c>
      <c r="K24" s="52" t="s">
        <v>634</v>
      </c>
      <c r="L24" s="52" t="s">
        <v>622</v>
      </c>
      <c r="M24" s="53" t="s">
        <v>623</v>
      </c>
    </row>
    <row r="25" spans="1:13" ht="12.75">
      <c r="A25" s="46">
        <v>1</v>
      </c>
      <c r="B25" s="102"/>
      <c r="C25" s="46"/>
      <c r="D25" s="46"/>
      <c r="E25" s="46" t="s">
        <v>635</v>
      </c>
      <c r="F25" s="46"/>
      <c r="G25" s="46" t="s">
        <v>636</v>
      </c>
      <c r="H25" s="103"/>
      <c r="I25" s="103"/>
      <c r="J25" s="103"/>
      <c r="K25" s="103"/>
      <c r="L25" s="46" t="s">
        <v>636</v>
      </c>
      <c r="M25" s="46" t="s">
        <v>637</v>
      </c>
    </row>
    <row r="26" spans="1:13" ht="12.75">
      <c r="A26" s="46">
        <v>2</v>
      </c>
      <c r="B26" s="41"/>
      <c r="C26" s="46"/>
      <c r="D26" s="46"/>
      <c r="E26" s="46" t="s">
        <v>638</v>
      </c>
      <c r="F26" s="46"/>
      <c r="G26" s="46" t="s">
        <v>639</v>
      </c>
      <c r="H26" s="103"/>
      <c r="I26" s="103"/>
      <c r="J26" s="103"/>
      <c r="K26" s="103"/>
      <c r="L26" s="46" t="s">
        <v>639</v>
      </c>
      <c r="M26" s="46" t="s">
        <v>640</v>
      </c>
    </row>
    <row r="27" spans="1:13" ht="12.75">
      <c r="A27" s="46" t="s">
        <v>641</v>
      </c>
      <c r="B27" s="102"/>
      <c r="C27" s="46"/>
      <c r="D27" s="46"/>
      <c r="E27" s="46" t="s">
        <v>650</v>
      </c>
      <c r="F27" s="46"/>
      <c r="G27" s="46" t="s">
        <v>642</v>
      </c>
      <c r="H27" s="103"/>
      <c r="I27" s="103"/>
      <c r="J27" s="103"/>
      <c r="K27" s="103"/>
      <c r="L27" s="46" t="s">
        <v>642</v>
      </c>
      <c r="M27" s="46" t="s">
        <v>643</v>
      </c>
    </row>
    <row r="28" spans="1:13" ht="12.75">
      <c r="A28" s="46">
        <v>4</v>
      </c>
      <c r="B28" s="102"/>
      <c r="C28" s="46"/>
      <c r="D28" s="46"/>
      <c r="E28" s="46" t="s">
        <v>644</v>
      </c>
      <c r="F28" s="46"/>
      <c r="G28" s="46" t="s">
        <v>645</v>
      </c>
      <c r="H28" s="103"/>
      <c r="I28" s="103"/>
      <c r="J28" s="103"/>
      <c r="K28" s="103"/>
      <c r="L28" s="46" t="s">
        <v>645</v>
      </c>
      <c r="M28" s="46" t="s">
        <v>646</v>
      </c>
    </row>
    <row r="29" spans="1:13" s="21" customFormat="1" ht="12.75">
      <c r="A29" s="46">
        <v>5</v>
      </c>
      <c r="B29" s="102"/>
      <c r="C29" s="46"/>
      <c r="D29" s="46"/>
      <c r="E29" s="46" t="s">
        <v>647</v>
      </c>
      <c r="F29" s="46"/>
      <c r="G29" s="46" t="s">
        <v>648</v>
      </c>
      <c r="H29" s="103"/>
      <c r="I29" s="103"/>
      <c r="J29" s="103"/>
      <c r="K29" s="103"/>
      <c r="L29" s="46" t="s">
        <v>648</v>
      </c>
      <c r="M29" s="46" t="s">
        <v>649</v>
      </c>
    </row>
    <row r="30" spans="1:13" ht="12.75">
      <c r="A30" s="38"/>
      <c r="B30" s="104"/>
      <c r="C30" s="104"/>
      <c r="D30" s="104"/>
      <c r="E30" s="104"/>
      <c r="F30" s="104"/>
      <c r="G30" s="105"/>
      <c r="H30" s="104"/>
      <c r="I30" s="104"/>
      <c r="J30" s="104"/>
      <c r="K30" s="104"/>
      <c r="L30" s="106"/>
      <c r="M30" s="104"/>
    </row>
    <row r="31" spans="1:13" ht="12.75">
      <c r="A31" s="40"/>
      <c r="B31" s="104"/>
      <c r="C31" s="104"/>
      <c r="D31" s="104"/>
      <c r="E31" s="104"/>
      <c r="F31" s="104"/>
      <c r="G31" s="105"/>
      <c r="H31" s="104"/>
      <c r="I31" s="104"/>
      <c r="J31" s="104"/>
      <c r="K31" s="104"/>
      <c r="L31" s="106"/>
      <c r="M31" s="104"/>
    </row>
    <row r="32" spans="1:13" ht="12.75">
      <c r="A32" s="51"/>
      <c r="B32" s="104"/>
      <c r="C32" s="104"/>
      <c r="D32" s="104"/>
      <c r="E32" s="104"/>
      <c r="F32" s="104"/>
      <c r="G32" s="105"/>
      <c r="H32" s="104"/>
      <c r="I32" s="104"/>
      <c r="J32" s="104"/>
      <c r="K32" s="104"/>
      <c r="L32" s="106"/>
      <c r="M32" s="104"/>
    </row>
    <row r="33" spans="1:13" ht="12.75">
      <c r="A33" s="22"/>
      <c r="B33" s="107" t="s">
        <v>670</v>
      </c>
      <c r="C33" s="22"/>
      <c r="D33" s="22"/>
      <c r="E33" s="102" t="s">
        <v>674</v>
      </c>
      <c r="F33" s="102" t="s">
        <v>673</v>
      </c>
      <c r="G33" s="108"/>
      <c r="H33" s="108"/>
      <c r="I33" s="108"/>
      <c r="J33" s="108"/>
      <c r="K33" s="41"/>
      <c r="L33" s="41"/>
      <c r="M33" s="109">
        <v>182</v>
      </c>
    </row>
    <row r="34" spans="1:13" ht="12.75">
      <c r="A34" s="22"/>
      <c r="B34" s="107" t="s">
        <v>671</v>
      </c>
      <c r="C34" s="22"/>
      <c r="D34" s="22"/>
      <c r="E34" s="102" t="s">
        <v>674</v>
      </c>
      <c r="F34" s="102" t="s">
        <v>675</v>
      </c>
      <c r="G34" s="108"/>
      <c r="H34" s="108"/>
      <c r="I34" s="108"/>
      <c r="J34" s="108"/>
      <c r="K34" s="41"/>
      <c r="L34" s="41"/>
      <c r="M34" s="109">
        <v>79</v>
      </c>
    </row>
    <row r="35" spans="1:13" ht="12.75">
      <c r="A35" s="22"/>
      <c r="B35" s="107" t="s">
        <v>672</v>
      </c>
      <c r="C35" s="22"/>
      <c r="D35" s="22"/>
      <c r="E35" s="102" t="s">
        <v>674</v>
      </c>
      <c r="F35" s="102" t="s">
        <v>676</v>
      </c>
      <c r="G35" s="108"/>
      <c r="H35" s="108"/>
      <c r="I35" s="108"/>
      <c r="J35" s="108"/>
      <c r="K35" s="41"/>
      <c r="L35" s="41"/>
      <c r="M35" s="109">
        <v>183</v>
      </c>
    </row>
    <row r="36" spans="1:13" ht="12.75">
      <c r="A36" s="22"/>
      <c r="B36" s="102"/>
      <c r="C36" s="102"/>
      <c r="D36" s="102"/>
      <c r="E36" s="102" t="s">
        <v>677</v>
      </c>
      <c r="F36" s="102" t="s">
        <v>678</v>
      </c>
      <c r="G36" s="110"/>
      <c r="H36" s="102"/>
      <c r="I36" s="102"/>
      <c r="J36" s="102"/>
      <c r="K36" s="102"/>
      <c r="L36" s="102"/>
      <c r="M36" s="102">
        <v>28</v>
      </c>
    </row>
    <row r="37" spans="1:13" ht="12.75">
      <c r="A37" s="22"/>
      <c r="B37" s="22"/>
      <c r="C37" s="22"/>
      <c r="D37" s="22"/>
      <c r="E37" s="102"/>
      <c r="F37" s="22"/>
      <c r="G37" s="108"/>
      <c r="H37" s="108"/>
      <c r="I37" s="108"/>
      <c r="J37" s="108"/>
      <c r="K37" s="41"/>
      <c r="L37" s="41"/>
      <c r="M37" s="41"/>
    </row>
    <row r="38" spans="1:13" ht="12.75">
      <c r="A38" s="22"/>
      <c r="B38" s="107" t="s">
        <v>659</v>
      </c>
      <c r="C38" s="23"/>
      <c r="D38" s="23"/>
      <c r="E38" s="102" t="s">
        <v>653</v>
      </c>
      <c r="F38" s="23" t="s">
        <v>654</v>
      </c>
      <c r="G38" s="108"/>
      <c r="H38" s="108"/>
      <c r="I38" s="108"/>
      <c r="J38" s="108"/>
      <c r="K38" s="41"/>
      <c r="L38" s="41"/>
      <c r="M38" s="102" t="s">
        <v>662</v>
      </c>
    </row>
    <row r="39" spans="1:13" ht="12.75">
      <c r="A39" s="22"/>
      <c r="B39" s="107" t="s">
        <v>660</v>
      </c>
      <c r="C39" s="22"/>
      <c r="D39" s="23"/>
      <c r="E39" s="102" t="s">
        <v>656</v>
      </c>
      <c r="F39" s="102" t="s">
        <v>652</v>
      </c>
      <c r="G39" s="108"/>
      <c r="H39" s="108"/>
      <c r="I39" s="108"/>
      <c r="J39" s="108"/>
      <c r="K39" s="41"/>
      <c r="L39" s="41"/>
      <c r="M39" s="41" t="s">
        <v>663</v>
      </c>
    </row>
    <row r="40" spans="1:13" ht="12.75">
      <c r="A40" s="22"/>
      <c r="B40" s="107" t="s">
        <v>661</v>
      </c>
      <c r="C40" s="23"/>
      <c r="D40" s="23"/>
      <c r="E40" s="102" t="s">
        <v>655</v>
      </c>
      <c r="F40" s="102" t="s">
        <v>652</v>
      </c>
      <c r="G40" s="108"/>
      <c r="H40" s="108"/>
      <c r="I40" s="108"/>
      <c r="J40" s="108"/>
      <c r="K40" s="41"/>
      <c r="L40" s="41"/>
      <c r="M40" s="41" t="s">
        <v>664</v>
      </c>
    </row>
    <row r="41" spans="1:13" ht="12.75">
      <c r="A41" s="22"/>
      <c r="B41" s="23"/>
      <c r="C41" s="23"/>
      <c r="D41" s="23"/>
      <c r="E41" s="102" t="s">
        <v>657</v>
      </c>
      <c r="F41" s="102" t="s">
        <v>652</v>
      </c>
      <c r="G41" s="108"/>
      <c r="H41" s="108"/>
      <c r="I41" s="108"/>
      <c r="J41" s="108"/>
      <c r="K41" s="41"/>
      <c r="L41" s="41"/>
      <c r="M41" s="41" t="s">
        <v>665</v>
      </c>
    </row>
    <row r="42" spans="1:13" ht="12.75">
      <c r="A42" s="40"/>
      <c r="B42" s="22"/>
      <c r="C42" s="22"/>
      <c r="D42" s="22"/>
      <c r="E42" s="22"/>
      <c r="F42" s="22"/>
      <c r="G42" s="60"/>
      <c r="H42" s="60"/>
      <c r="I42" s="61"/>
      <c r="J42" s="61"/>
      <c r="K42" s="62"/>
      <c r="L42" s="62"/>
      <c r="M42" s="62"/>
    </row>
    <row r="43" spans="1:13" ht="13.5" thickBot="1">
      <c r="A43" s="34"/>
      <c r="B43" s="34" t="s">
        <v>586</v>
      </c>
      <c r="C43" s="34"/>
      <c r="D43" s="34"/>
      <c r="E43" s="34"/>
      <c r="F43" s="35"/>
      <c r="G43" s="65">
        <f>SUM(G15:G42)</f>
        <v>357.89</v>
      </c>
      <c r="H43" s="65">
        <f>SUM(H15:H42)</f>
        <v>393.6790000000001</v>
      </c>
      <c r="I43" s="66">
        <f>SUM(I15:I42)</f>
        <v>27.557530000000007</v>
      </c>
      <c r="J43" s="67">
        <f>SUM(J15:J42)</f>
        <v>421.23653</v>
      </c>
      <c r="K43" s="68" t="e">
        <f>SUM(K15:K42)</f>
        <v>#REF!</v>
      </c>
      <c r="L43" s="69"/>
      <c r="M43" s="70"/>
    </row>
    <row r="44" spans="1:13" ht="46.5" customHeight="1">
      <c r="A44" s="70"/>
      <c r="B44" s="36"/>
      <c r="C44" s="36"/>
      <c r="D44" s="36"/>
      <c r="E44" s="36"/>
      <c r="F44" s="24"/>
      <c r="G44" s="71"/>
      <c r="H44" s="72"/>
      <c r="I44" s="69"/>
      <c r="J44" s="69"/>
      <c r="K44" s="70"/>
      <c r="L44" s="69"/>
      <c r="M44" s="70"/>
    </row>
    <row r="45" spans="1:13" ht="12.75">
      <c r="A45" s="126" t="s">
        <v>608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3" ht="12.75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</row>
    <row r="47" spans="1:13" ht="15.75" thickBot="1">
      <c r="A47" s="27"/>
      <c r="B47" s="28"/>
      <c r="C47" s="28"/>
      <c r="D47" s="28"/>
      <c r="E47" s="28"/>
      <c r="F47" s="29"/>
      <c r="G47" s="71"/>
      <c r="H47" s="77"/>
      <c r="I47" s="76"/>
      <c r="J47" s="76"/>
      <c r="K47" s="76"/>
      <c r="L47" s="78"/>
      <c r="M47" s="76"/>
    </row>
    <row r="48" spans="1:13" ht="26.25" thickBot="1">
      <c r="A48" s="37" t="s">
        <v>4</v>
      </c>
      <c r="B48" s="134" t="s">
        <v>1</v>
      </c>
      <c r="C48" s="135"/>
      <c r="D48" s="135"/>
      <c r="E48" s="135"/>
      <c r="F48" s="135"/>
      <c r="G48" s="79"/>
      <c r="H48" s="80"/>
      <c r="I48" s="80"/>
      <c r="J48" s="80"/>
      <c r="K48" s="80"/>
      <c r="L48" s="81" t="s">
        <v>622</v>
      </c>
      <c r="M48" s="82" t="s">
        <v>623</v>
      </c>
    </row>
    <row r="49" spans="1:13" ht="12.75">
      <c r="A49" s="38"/>
      <c r="B49" s="136"/>
      <c r="C49" s="137"/>
      <c r="D49" s="137"/>
      <c r="E49" s="137"/>
      <c r="F49" s="137"/>
      <c r="G49" s="83"/>
      <c r="H49" s="84"/>
      <c r="I49" s="84"/>
      <c r="J49" s="84"/>
      <c r="K49" s="85"/>
      <c r="L49" s="85"/>
      <c r="M49" s="85"/>
    </row>
    <row r="50" spans="1:13" ht="12.75">
      <c r="A50" s="39">
        <v>2</v>
      </c>
      <c r="B50" s="132" t="s">
        <v>593</v>
      </c>
      <c r="C50" s="133"/>
      <c r="D50" s="133"/>
      <c r="E50" s="133"/>
      <c r="F50" s="133"/>
      <c r="G50" s="86"/>
      <c r="H50" s="87"/>
      <c r="I50" s="87"/>
      <c r="J50" s="87"/>
      <c r="K50" s="87"/>
      <c r="L50" s="87">
        <v>10</v>
      </c>
      <c r="M50" s="87">
        <v>10</v>
      </c>
    </row>
    <row r="51" spans="1:13" ht="12.75">
      <c r="A51" s="39"/>
      <c r="B51" s="132"/>
      <c r="C51" s="133"/>
      <c r="D51" s="133"/>
      <c r="E51" s="133"/>
      <c r="F51" s="133"/>
      <c r="G51" s="86"/>
      <c r="H51" s="87"/>
      <c r="I51" s="87"/>
      <c r="J51" s="87"/>
      <c r="K51" s="87"/>
      <c r="L51" s="87"/>
      <c r="M51" s="87"/>
    </row>
    <row r="52" spans="1:13" ht="12.75">
      <c r="A52" s="40">
        <v>4</v>
      </c>
      <c r="B52" s="120" t="s">
        <v>594</v>
      </c>
      <c r="C52" s="121"/>
      <c r="D52" s="121"/>
      <c r="E52" s="121"/>
      <c r="F52" s="121"/>
      <c r="G52" s="64"/>
      <c r="H52" s="60"/>
      <c r="I52" s="61"/>
      <c r="J52" s="61"/>
      <c r="K52" s="62"/>
      <c r="L52" s="62">
        <v>500</v>
      </c>
      <c r="M52" s="62">
        <v>500</v>
      </c>
    </row>
    <row r="53" spans="1:13" ht="12.75">
      <c r="A53" s="40"/>
      <c r="B53" s="120"/>
      <c r="C53" s="121"/>
      <c r="D53" s="121"/>
      <c r="E53" s="121"/>
      <c r="F53" s="121"/>
      <c r="G53" s="60"/>
      <c r="H53" s="88"/>
      <c r="I53" s="62"/>
      <c r="J53" s="62"/>
      <c r="K53" s="62"/>
      <c r="L53" s="62"/>
      <c r="M53" s="62"/>
    </row>
    <row r="54" spans="1:13" ht="12.75">
      <c r="A54" s="39"/>
      <c r="B54" s="120"/>
      <c r="C54" s="121"/>
      <c r="D54" s="121"/>
      <c r="E54" s="121"/>
      <c r="F54" s="121"/>
      <c r="G54" s="60"/>
      <c r="H54" s="88"/>
      <c r="I54" s="62"/>
      <c r="J54" s="62"/>
      <c r="K54" s="62"/>
      <c r="L54" s="62"/>
      <c r="M54" s="62"/>
    </row>
    <row r="55" spans="1:13" ht="12.75">
      <c r="A55" s="39"/>
      <c r="B55" s="120"/>
      <c r="C55" s="121"/>
      <c r="D55" s="121"/>
      <c r="E55" s="121"/>
      <c r="F55" s="121"/>
      <c r="G55" s="60"/>
      <c r="H55" s="88"/>
      <c r="I55" s="62"/>
      <c r="J55" s="62"/>
      <c r="K55" s="62"/>
      <c r="L55" s="62"/>
      <c r="M55" s="62"/>
    </row>
    <row r="56" spans="1:13" ht="12.75">
      <c r="A56" s="40">
        <v>8</v>
      </c>
      <c r="B56" s="120" t="s">
        <v>615</v>
      </c>
      <c r="C56" s="121"/>
      <c r="D56" s="121"/>
      <c r="E56" s="121"/>
      <c r="F56" s="121"/>
      <c r="G56" s="60"/>
      <c r="H56" s="88"/>
      <c r="I56" s="62"/>
      <c r="J56" s="62"/>
      <c r="K56" s="62"/>
      <c r="L56" s="62">
        <v>13340</v>
      </c>
      <c r="M56" s="62">
        <v>13340</v>
      </c>
    </row>
    <row r="57" spans="1:13" ht="12.75">
      <c r="A57" s="40"/>
      <c r="B57" s="120"/>
      <c r="C57" s="121"/>
      <c r="D57" s="121"/>
      <c r="E57" s="121"/>
      <c r="F57" s="121"/>
      <c r="G57" s="60"/>
      <c r="H57" s="88"/>
      <c r="I57" s="62"/>
      <c r="J57" s="62"/>
      <c r="K57" s="62"/>
      <c r="L57" s="62"/>
      <c r="M57" s="62"/>
    </row>
    <row r="58" spans="1:13" ht="12.75">
      <c r="A58" s="39"/>
      <c r="B58" s="120"/>
      <c r="C58" s="121"/>
      <c r="D58" s="121"/>
      <c r="E58" s="121"/>
      <c r="F58" s="121"/>
      <c r="G58" s="60"/>
      <c r="H58" s="88"/>
      <c r="I58" s="62"/>
      <c r="J58" s="62"/>
      <c r="K58" s="62"/>
      <c r="L58" s="62"/>
      <c r="M58" s="62"/>
    </row>
    <row r="59" spans="1:13" ht="12.75">
      <c r="A59" s="39">
        <v>11</v>
      </c>
      <c r="B59" s="120" t="s">
        <v>595</v>
      </c>
      <c r="C59" s="121"/>
      <c r="D59" s="121"/>
      <c r="E59" s="121"/>
      <c r="F59" s="121"/>
      <c r="G59" s="60"/>
      <c r="H59" s="88"/>
      <c r="I59" s="62"/>
      <c r="J59" s="62"/>
      <c r="K59" s="62"/>
      <c r="L59" s="62">
        <v>2650</v>
      </c>
      <c r="M59" s="62">
        <v>2650</v>
      </c>
    </row>
    <row r="60" spans="1:13" ht="12.75">
      <c r="A60" s="40">
        <v>12</v>
      </c>
      <c r="B60" s="120" t="s">
        <v>616</v>
      </c>
      <c r="C60" s="121"/>
      <c r="D60" s="121"/>
      <c r="E60" s="121"/>
      <c r="F60" s="121"/>
      <c r="G60" s="60"/>
      <c r="H60" s="88"/>
      <c r="I60" s="62"/>
      <c r="J60" s="62"/>
      <c r="K60" s="62"/>
      <c r="L60" s="62">
        <v>1100</v>
      </c>
      <c r="M60" s="62">
        <v>1100</v>
      </c>
    </row>
    <row r="61" spans="1:13" ht="12.75">
      <c r="A61" s="40">
        <v>13</v>
      </c>
      <c r="B61" s="120" t="s">
        <v>617</v>
      </c>
      <c r="C61" s="121"/>
      <c r="D61" s="121"/>
      <c r="E61" s="121"/>
      <c r="F61" s="121"/>
      <c r="G61" s="60"/>
      <c r="H61" s="88"/>
      <c r="I61" s="62"/>
      <c r="J61" s="62"/>
      <c r="K61" s="62"/>
      <c r="L61" s="89">
        <v>600</v>
      </c>
      <c r="M61" s="89">
        <v>600</v>
      </c>
    </row>
    <row r="62" spans="1:13" ht="12.75">
      <c r="A62" s="39"/>
      <c r="B62" s="120"/>
      <c r="C62" s="121"/>
      <c r="D62" s="121"/>
      <c r="E62" s="121"/>
      <c r="F62" s="121"/>
      <c r="G62" s="60"/>
      <c r="H62" s="88"/>
      <c r="I62" s="62"/>
      <c r="J62" s="62"/>
      <c r="K62" s="62"/>
      <c r="L62" s="62"/>
      <c r="M62" s="62"/>
    </row>
    <row r="63" spans="1:13" ht="12.75">
      <c r="A63" s="39"/>
      <c r="B63" s="120"/>
      <c r="C63" s="121"/>
      <c r="D63" s="121"/>
      <c r="E63" s="121"/>
      <c r="F63" s="121"/>
      <c r="G63" s="60"/>
      <c r="H63" s="88"/>
      <c r="I63" s="62"/>
      <c r="J63" s="62"/>
      <c r="K63" s="62"/>
      <c r="L63" s="62"/>
      <c r="M63" s="62"/>
    </row>
    <row r="64" spans="1:13" ht="12.75">
      <c r="A64" s="40"/>
      <c r="B64" s="120"/>
      <c r="C64" s="121"/>
      <c r="D64" s="121"/>
      <c r="E64" s="121"/>
      <c r="F64" s="121"/>
      <c r="G64" s="60"/>
      <c r="H64" s="88"/>
      <c r="I64" s="62"/>
      <c r="J64" s="62"/>
      <c r="K64" s="62"/>
      <c r="L64" s="62"/>
      <c r="M64" s="62"/>
    </row>
    <row r="65" spans="1:13" ht="12.75">
      <c r="A65" s="40">
        <v>17</v>
      </c>
      <c r="B65" s="120" t="s">
        <v>596</v>
      </c>
      <c r="C65" s="121"/>
      <c r="D65" s="121"/>
      <c r="E65" s="121"/>
      <c r="F65" s="121"/>
      <c r="G65" s="60"/>
      <c r="H65" s="88"/>
      <c r="I65" s="62"/>
      <c r="J65" s="62"/>
      <c r="K65" s="62"/>
      <c r="L65" s="62">
        <v>180</v>
      </c>
      <c r="M65" s="62">
        <v>180</v>
      </c>
    </row>
    <row r="66" spans="1:13" ht="12.75">
      <c r="A66" s="39">
        <v>18</v>
      </c>
      <c r="B66" s="120" t="s">
        <v>620</v>
      </c>
      <c r="C66" s="121"/>
      <c r="D66" s="121"/>
      <c r="E66" s="121"/>
      <c r="F66" s="121"/>
      <c r="G66" s="60"/>
      <c r="H66" s="88"/>
      <c r="I66" s="62"/>
      <c r="J66" s="62"/>
      <c r="K66" s="62"/>
      <c r="L66" s="89">
        <v>150</v>
      </c>
      <c r="M66" s="89">
        <v>150</v>
      </c>
    </row>
    <row r="67" spans="1:13" ht="12.75">
      <c r="A67" s="39">
        <v>19</v>
      </c>
      <c r="B67" s="120" t="s">
        <v>611</v>
      </c>
      <c r="C67" s="121"/>
      <c r="D67" s="121"/>
      <c r="E67" s="121"/>
      <c r="F67" s="121"/>
      <c r="G67" s="60"/>
      <c r="H67" s="88"/>
      <c r="I67" s="62"/>
      <c r="J67" s="62"/>
      <c r="K67" s="62"/>
      <c r="L67" s="62">
        <v>10</v>
      </c>
      <c r="M67" s="62">
        <v>10</v>
      </c>
    </row>
    <row r="68" spans="1:13" ht="12.75">
      <c r="A68" s="40">
        <v>20</v>
      </c>
      <c r="B68" s="120" t="s">
        <v>618</v>
      </c>
      <c r="C68" s="121"/>
      <c r="D68" s="121"/>
      <c r="E68" s="121"/>
      <c r="F68" s="121"/>
      <c r="G68" s="60"/>
      <c r="H68" s="88"/>
      <c r="I68" s="62"/>
      <c r="J68" s="62"/>
      <c r="K68" s="62"/>
      <c r="L68" s="62">
        <v>500</v>
      </c>
      <c r="M68" s="62">
        <v>500</v>
      </c>
    </row>
    <row r="69" spans="1:13" ht="12.75">
      <c r="A69" s="40">
        <v>21</v>
      </c>
      <c r="B69" s="120" t="s">
        <v>597</v>
      </c>
      <c r="C69" s="121"/>
      <c r="D69" s="121"/>
      <c r="E69" s="121"/>
      <c r="F69" s="121"/>
      <c r="G69" s="60"/>
      <c r="H69" s="88"/>
      <c r="I69" s="62"/>
      <c r="J69" s="62"/>
      <c r="K69" s="62"/>
      <c r="L69" s="62">
        <v>200</v>
      </c>
      <c r="M69" s="62">
        <v>200</v>
      </c>
    </row>
    <row r="70" spans="1:13" ht="12.75">
      <c r="A70" s="39">
        <v>22</v>
      </c>
      <c r="B70" s="120" t="s">
        <v>598</v>
      </c>
      <c r="C70" s="121"/>
      <c r="D70" s="121"/>
      <c r="E70" s="121"/>
      <c r="F70" s="121"/>
      <c r="G70" s="60"/>
      <c r="H70" s="88"/>
      <c r="I70" s="62"/>
      <c r="J70" s="62"/>
      <c r="K70" s="62"/>
      <c r="L70" s="62">
        <v>350</v>
      </c>
      <c r="M70" s="62">
        <v>350</v>
      </c>
    </row>
    <row r="71" spans="1:13" ht="12.75">
      <c r="A71" s="39">
        <v>23</v>
      </c>
      <c r="B71" s="120" t="s">
        <v>599</v>
      </c>
      <c r="C71" s="121"/>
      <c r="D71" s="121"/>
      <c r="E71" s="121"/>
      <c r="F71" s="121"/>
      <c r="G71" s="60"/>
      <c r="H71" s="88"/>
      <c r="I71" s="62"/>
      <c r="J71" s="62"/>
      <c r="K71" s="62"/>
      <c r="L71" s="62">
        <v>360</v>
      </c>
      <c r="M71" s="62">
        <v>360</v>
      </c>
    </row>
    <row r="72" spans="1:13" ht="12.75">
      <c r="A72" s="40">
        <v>24</v>
      </c>
      <c r="B72" s="120" t="s">
        <v>600</v>
      </c>
      <c r="C72" s="121"/>
      <c r="D72" s="121"/>
      <c r="E72" s="121"/>
      <c r="F72" s="121"/>
      <c r="G72" s="60"/>
      <c r="H72" s="88"/>
      <c r="I72" s="62"/>
      <c r="J72" s="62"/>
      <c r="K72" s="62"/>
      <c r="L72" s="62">
        <v>250</v>
      </c>
      <c r="M72" s="62">
        <v>250</v>
      </c>
    </row>
    <row r="73" spans="1:13" ht="12.75">
      <c r="A73" s="40">
        <v>25</v>
      </c>
      <c r="B73" s="120" t="s">
        <v>601</v>
      </c>
      <c r="C73" s="121"/>
      <c r="D73" s="121"/>
      <c r="E73" s="121"/>
      <c r="F73" s="121"/>
      <c r="G73" s="60"/>
      <c r="H73" s="88"/>
      <c r="I73" s="62"/>
      <c r="J73" s="62"/>
      <c r="K73" s="62"/>
      <c r="L73" s="89">
        <v>336</v>
      </c>
      <c r="M73" s="89">
        <v>336</v>
      </c>
    </row>
    <row r="74" spans="1:13" ht="12.75">
      <c r="A74" s="39">
        <v>26</v>
      </c>
      <c r="B74" s="120" t="s">
        <v>602</v>
      </c>
      <c r="C74" s="121"/>
      <c r="D74" s="121"/>
      <c r="E74" s="121"/>
      <c r="F74" s="121"/>
      <c r="G74" s="60"/>
      <c r="H74" s="88"/>
      <c r="I74" s="62"/>
      <c r="J74" s="62"/>
      <c r="K74" s="62"/>
      <c r="L74" s="62">
        <v>24</v>
      </c>
      <c r="M74" s="62">
        <v>24</v>
      </c>
    </row>
    <row r="75" spans="1:13" ht="12.75">
      <c r="A75" s="39"/>
      <c r="B75" s="120"/>
      <c r="C75" s="121"/>
      <c r="D75" s="121"/>
      <c r="E75" s="121"/>
      <c r="F75" s="121"/>
      <c r="G75" s="60"/>
      <c r="H75" s="88"/>
      <c r="I75" s="62"/>
      <c r="J75" s="62"/>
      <c r="K75" s="62"/>
      <c r="L75" s="62"/>
      <c r="M75" s="62"/>
    </row>
    <row r="76" spans="1:13" ht="13.5" thickBot="1">
      <c r="A76" s="33"/>
      <c r="B76" s="122"/>
      <c r="C76" s="98"/>
      <c r="D76" s="98"/>
      <c r="E76" s="98"/>
      <c r="F76" s="98"/>
      <c r="G76" s="58"/>
      <c r="H76" s="90"/>
      <c r="I76" s="59"/>
      <c r="J76" s="59"/>
      <c r="K76" s="59"/>
      <c r="L76" s="59"/>
      <c r="M76" s="59"/>
    </row>
    <row r="77" spans="1:13" ht="13.5" thickBot="1">
      <c r="A77" s="70"/>
      <c r="B77" s="70"/>
      <c r="C77" s="70"/>
      <c r="D77" s="70"/>
      <c r="E77" s="70"/>
      <c r="F77" s="70"/>
      <c r="G77" s="71"/>
      <c r="H77" s="77"/>
      <c r="I77" s="70"/>
      <c r="J77" s="70"/>
      <c r="K77" s="70"/>
      <c r="L77" s="69"/>
      <c r="M77" s="62"/>
    </row>
    <row r="78" spans="1:13" ht="26.25" thickBot="1">
      <c r="A78" s="43" t="s">
        <v>4</v>
      </c>
      <c r="B78" s="47" t="s">
        <v>1</v>
      </c>
      <c r="C78" s="47"/>
      <c r="D78" s="47"/>
      <c r="E78" s="47"/>
      <c r="F78" s="44" t="s">
        <v>575</v>
      </c>
      <c r="G78" s="91"/>
      <c r="H78" s="92"/>
      <c r="I78" s="93"/>
      <c r="J78" s="93"/>
      <c r="K78" s="93"/>
      <c r="L78" s="81" t="s">
        <v>622</v>
      </c>
      <c r="M78" s="81" t="s">
        <v>623</v>
      </c>
    </row>
    <row r="79" spans="1:13" ht="12.75">
      <c r="A79" s="42">
        <v>1</v>
      </c>
      <c r="B79" s="73" t="s">
        <v>603</v>
      </c>
      <c r="C79" s="74"/>
      <c r="D79" s="74"/>
      <c r="E79" s="75"/>
      <c r="F79" s="63" t="s">
        <v>606</v>
      </c>
      <c r="G79" s="60"/>
      <c r="H79" s="88"/>
      <c r="I79" s="62"/>
      <c r="J79" s="62"/>
      <c r="K79" s="62"/>
      <c r="L79" s="62">
        <v>24</v>
      </c>
      <c r="M79" s="62">
        <v>24</v>
      </c>
    </row>
    <row r="80" spans="1:13" ht="12.75">
      <c r="A80" s="42">
        <v>2</v>
      </c>
      <c r="B80" s="118" t="s">
        <v>604</v>
      </c>
      <c r="C80" s="118"/>
      <c r="D80" s="118"/>
      <c r="E80" s="118"/>
      <c r="F80" s="63" t="s">
        <v>607</v>
      </c>
      <c r="G80" s="60"/>
      <c r="H80" s="88"/>
      <c r="I80" s="62"/>
      <c r="J80" s="62"/>
      <c r="K80" s="62"/>
      <c r="L80" s="62">
        <v>34</v>
      </c>
      <c r="M80" s="62">
        <v>34</v>
      </c>
    </row>
    <row r="81" spans="1:13" ht="12.75">
      <c r="A81" s="42">
        <v>3</v>
      </c>
      <c r="B81" s="118" t="s">
        <v>605</v>
      </c>
      <c r="C81" s="118"/>
      <c r="D81" s="118"/>
      <c r="E81" s="118"/>
      <c r="F81" s="63" t="s">
        <v>619</v>
      </c>
      <c r="G81" s="60"/>
      <c r="H81" s="88"/>
      <c r="I81" s="62"/>
      <c r="J81" s="62"/>
      <c r="K81" s="62"/>
      <c r="L81" s="62">
        <v>117</v>
      </c>
      <c r="M81" s="62">
        <v>116</v>
      </c>
    </row>
    <row r="82" spans="1:13" ht="12.75">
      <c r="A82" s="45">
        <v>4</v>
      </c>
      <c r="B82" s="70" t="s">
        <v>612</v>
      </c>
      <c r="C82" s="70"/>
      <c r="D82" s="70"/>
      <c r="E82" s="70"/>
      <c r="F82" s="94" t="s">
        <v>613</v>
      </c>
      <c r="G82" s="71"/>
      <c r="H82" s="77"/>
      <c r="I82" s="70"/>
      <c r="J82" s="70"/>
      <c r="K82" s="70"/>
      <c r="L82" s="95">
        <v>65</v>
      </c>
      <c r="M82" s="95">
        <v>56</v>
      </c>
    </row>
    <row r="83" spans="1:13" ht="12.75">
      <c r="A83" s="45">
        <v>5</v>
      </c>
      <c r="B83" s="54" t="s">
        <v>614</v>
      </c>
      <c r="L83" s="95">
        <v>1025</v>
      </c>
      <c r="M83" s="95">
        <v>975</v>
      </c>
    </row>
    <row r="84" spans="1:13" ht="12.75">
      <c r="A84" s="42"/>
      <c r="B84" s="118"/>
      <c r="C84" s="118"/>
      <c r="D84" s="118"/>
      <c r="E84" s="118"/>
      <c r="F84" s="63"/>
      <c r="G84" s="60"/>
      <c r="H84" s="88"/>
      <c r="I84" s="62"/>
      <c r="J84" s="62"/>
      <c r="K84" s="62"/>
      <c r="L84" s="62"/>
      <c r="M84" s="62"/>
    </row>
    <row r="85" spans="1:13" ht="12.75">
      <c r="A85" s="42">
        <v>1</v>
      </c>
      <c r="B85" s="96" t="s">
        <v>651</v>
      </c>
      <c r="C85" s="97"/>
      <c r="D85" s="97"/>
      <c r="E85" s="97"/>
      <c r="F85" s="97"/>
      <c r="G85" s="60"/>
      <c r="H85" s="88"/>
      <c r="I85" s="62"/>
      <c r="J85" s="62"/>
      <c r="K85" s="62"/>
      <c r="L85" s="62"/>
      <c r="M85" s="62">
        <v>3</v>
      </c>
    </row>
    <row r="86" spans="1:13" ht="12.75">
      <c r="A86" s="42">
        <v>2</v>
      </c>
      <c r="B86" s="96" t="s">
        <v>658</v>
      </c>
      <c r="C86" s="97"/>
      <c r="D86" s="97"/>
      <c r="E86" s="97"/>
      <c r="F86" s="97"/>
      <c r="G86" s="60"/>
      <c r="H86" s="88"/>
      <c r="I86" s="62"/>
      <c r="J86" s="62"/>
      <c r="K86" s="62"/>
      <c r="L86" s="62"/>
      <c r="M86" s="62">
        <v>1</v>
      </c>
    </row>
    <row r="87" spans="1:13" ht="12.75">
      <c r="A87" s="42"/>
      <c r="B87" s="119"/>
      <c r="C87" s="119"/>
      <c r="D87" s="119"/>
      <c r="E87" s="119"/>
      <c r="F87" s="41"/>
      <c r="G87" s="60"/>
      <c r="H87" s="88"/>
      <c r="I87" s="62"/>
      <c r="J87" s="62"/>
      <c r="K87" s="62"/>
      <c r="L87" s="62"/>
      <c r="M87" s="62"/>
    </row>
    <row r="88" spans="1:13" ht="12.7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.7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.75" customHeight="1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.7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.75" customHeight="1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4.25" customHeight="1">
      <c r="A96"/>
      <c r="B96"/>
      <c r="C96"/>
      <c r="D96"/>
      <c r="E96"/>
      <c r="F96"/>
      <c r="G96"/>
      <c r="H96"/>
      <c r="I96"/>
      <c r="J96"/>
      <c r="K96"/>
      <c r="L96"/>
      <c r="M96"/>
    </row>
    <row r="97" s="25" customFormat="1" ht="37.5" customHeight="1"/>
    <row r="98" spans="1:13" ht="12.7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s="26" customFormat="1" ht="14.25" customHeight="1">
      <c r="A99" s="54"/>
      <c r="B99" s="54"/>
      <c r="C99" s="54"/>
      <c r="D99" s="54"/>
      <c r="E99" s="54"/>
      <c r="F99" s="54"/>
      <c r="G99" s="55"/>
      <c r="H99" s="56"/>
      <c r="I99" s="54"/>
      <c r="J99" s="54"/>
      <c r="K99" s="54"/>
      <c r="L99" s="57"/>
      <c r="M99" s="57"/>
    </row>
    <row r="100" spans="1:13" s="26" customFormat="1" ht="14.25" customHeight="1">
      <c r="A100" s="54"/>
      <c r="B100" s="54"/>
      <c r="C100" s="54"/>
      <c r="D100" s="54"/>
      <c r="E100" s="54"/>
      <c r="F100" s="54"/>
      <c r="G100" s="55"/>
      <c r="H100" s="56"/>
      <c r="I100" s="54"/>
      <c r="J100" s="54"/>
      <c r="K100" s="54"/>
      <c r="L100" s="57"/>
      <c r="M100" s="54"/>
    </row>
    <row r="137" ht="21" customHeight="1"/>
  </sheetData>
  <sheetProtection/>
  <mergeCells count="42">
    <mergeCell ref="B24:F24"/>
    <mergeCell ref="B69:F69"/>
    <mergeCell ref="A45:M46"/>
    <mergeCell ref="B57:F57"/>
    <mergeCell ref="B59:F59"/>
    <mergeCell ref="B50:F50"/>
    <mergeCell ref="B51:F51"/>
    <mergeCell ref="B48:F48"/>
    <mergeCell ref="B49:F49"/>
    <mergeCell ref="A5:M8"/>
    <mergeCell ref="M13:M14"/>
    <mergeCell ref="B13:F13"/>
    <mergeCell ref="A22:L23"/>
    <mergeCell ref="L13:L14"/>
    <mergeCell ref="B62:F62"/>
    <mergeCell ref="B63:F63"/>
    <mergeCell ref="B52:F52"/>
    <mergeCell ref="B53:F53"/>
    <mergeCell ref="B54:F54"/>
    <mergeCell ref="B55:F55"/>
    <mergeCell ref="B56:F56"/>
    <mergeCell ref="B81:E81"/>
    <mergeCell ref="B58:F58"/>
    <mergeCell ref="B79:E79"/>
    <mergeCell ref="B60:F60"/>
    <mergeCell ref="B61:F61"/>
    <mergeCell ref="B64:F64"/>
    <mergeCell ref="B65:F65"/>
    <mergeCell ref="B66:F66"/>
    <mergeCell ref="B67:F67"/>
    <mergeCell ref="B68:F68"/>
    <mergeCell ref="B74:F74"/>
    <mergeCell ref="B75:F75"/>
    <mergeCell ref="B76:F76"/>
    <mergeCell ref="B80:E80"/>
    <mergeCell ref="B78:E78"/>
    <mergeCell ref="B70:F70"/>
    <mergeCell ref="B71:F71"/>
    <mergeCell ref="B72:F72"/>
    <mergeCell ref="B73:F73"/>
    <mergeCell ref="B84:E84"/>
    <mergeCell ref="B87:E8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tabSelected="1" zoomScalePageLayoutView="0" workbookViewId="0" topLeftCell="A1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39"/>
      <c r="B3" s="140" t="s">
        <v>0</v>
      </c>
      <c r="C3" s="140"/>
      <c r="D3" s="140"/>
      <c r="E3" s="140"/>
      <c r="F3" s="140"/>
      <c r="G3" s="140"/>
      <c r="H3" s="140"/>
      <c r="I3" s="140"/>
      <c r="J3" s="2"/>
    </row>
    <row r="4" spans="1:10" ht="31.5" customHeight="1">
      <c r="A4" s="139"/>
      <c r="B4" s="140" t="s">
        <v>679</v>
      </c>
      <c r="C4" s="140"/>
      <c r="D4" s="140"/>
      <c r="E4" s="140"/>
      <c r="F4" s="140"/>
      <c r="G4" s="140"/>
      <c r="H4" s="140"/>
      <c r="I4" s="140"/>
      <c r="J4" s="2"/>
    </row>
    <row r="5" spans="1:10" ht="15.75">
      <c r="A5" s="139"/>
      <c r="B5" s="140"/>
      <c r="C5" s="140"/>
      <c r="D5" s="140"/>
      <c r="E5" s="140"/>
      <c r="F5" s="140"/>
      <c r="G5" s="140"/>
      <c r="H5" s="140"/>
      <c r="I5" s="140"/>
      <c r="J5" s="2"/>
    </row>
    <row r="6" spans="1:10" ht="25.5">
      <c r="A6" s="3"/>
      <c r="B6" s="139" t="s">
        <v>1</v>
      </c>
      <c r="C6" s="139"/>
      <c r="D6" s="139"/>
      <c r="E6" s="139"/>
      <c r="F6" s="139"/>
      <c r="G6" s="139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1">
        <v>14</v>
      </c>
      <c r="B21" s="138" t="s">
        <v>77</v>
      </c>
      <c r="C21" s="138" t="s">
        <v>78</v>
      </c>
      <c r="D21" s="5" t="s">
        <v>79</v>
      </c>
      <c r="E21" s="138" t="s">
        <v>80</v>
      </c>
      <c r="F21" s="138" t="s">
        <v>81</v>
      </c>
      <c r="G21" s="138" t="s">
        <v>82</v>
      </c>
      <c r="H21" s="139">
        <v>120</v>
      </c>
      <c r="I21" s="142">
        <v>324</v>
      </c>
      <c r="J21" s="143">
        <f t="shared" si="0"/>
        <v>2.7</v>
      </c>
    </row>
    <row r="22" spans="1:10" ht="12.75">
      <c r="A22" s="141"/>
      <c r="B22" s="138"/>
      <c r="C22" s="138"/>
      <c r="D22" s="5" t="s">
        <v>55</v>
      </c>
      <c r="E22" s="138"/>
      <c r="F22" s="138"/>
      <c r="G22" s="138"/>
      <c r="H22" s="139"/>
      <c r="I22" s="142"/>
      <c r="J22" s="143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1">
        <v>47</v>
      </c>
      <c r="B55" s="141" t="s">
        <v>223</v>
      </c>
      <c r="C55" s="3" t="s">
        <v>224</v>
      </c>
      <c r="D55" s="141" t="s">
        <v>226</v>
      </c>
      <c r="E55" s="139" t="s">
        <v>224</v>
      </c>
      <c r="F55" s="141" t="s">
        <v>227</v>
      </c>
      <c r="G55" s="141" t="s">
        <v>228</v>
      </c>
      <c r="H55" s="139">
        <v>300</v>
      </c>
      <c r="I55" s="142">
        <v>500</v>
      </c>
      <c r="J55" s="143">
        <f t="shared" si="0"/>
        <v>1.6666666666666667</v>
      </c>
    </row>
    <row r="56" spans="1:10" ht="12.75">
      <c r="A56" s="141"/>
      <c r="B56" s="141"/>
      <c r="C56" s="3" t="s">
        <v>225</v>
      </c>
      <c r="D56" s="141"/>
      <c r="E56" s="139"/>
      <c r="F56" s="141"/>
      <c r="G56" s="141"/>
      <c r="H56" s="139"/>
      <c r="I56" s="142"/>
      <c r="J56" s="143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1">
        <v>51</v>
      </c>
      <c r="B60" s="141" t="s">
        <v>243</v>
      </c>
      <c r="C60" s="141" t="s">
        <v>244</v>
      </c>
      <c r="D60" s="141" t="s">
        <v>245</v>
      </c>
      <c r="E60" s="141" t="s">
        <v>246</v>
      </c>
      <c r="F60" s="141" t="s">
        <v>247</v>
      </c>
      <c r="G60" s="8" t="s">
        <v>248</v>
      </c>
      <c r="H60" s="139">
        <v>400</v>
      </c>
      <c r="I60" s="142">
        <v>40800</v>
      </c>
      <c r="J60" s="143">
        <f t="shared" si="0"/>
        <v>102</v>
      </c>
    </row>
    <row r="61" spans="1:10" ht="12.75">
      <c r="A61" s="141"/>
      <c r="B61" s="141"/>
      <c r="C61" s="141"/>
      <c r="D61" s="141"/>
      <c r="E61" s="141"/>
      <c r="F61" s="141"/>
      <c r="G61" s="8" t="s">
        <v>249</v>
      </c>
      <c r="H61" s="139"/>
      <c r="I61" s="142"/>
      <c r="J61" s="143"/>
    </row>
    <row r="62" spans="1:10" ht="12.75">
      <c r="A62" s="141">
        <v>52</v>
      </c>
      <c r="B62" s="141" t="s">
        <v>250</v>
      </c>
      <c r="C62" s="141" t="s">
        <v>251</v>
      </c>
      <c r="D62" s="141" t="s">
        <v>252</v>
      </c>
      <c r="E62" s="141" t="s">
        <v>253</v>
      </c>
      <c r="F62" s="141" t="s">
        <v>254</v>
      </c>
      <c r="G62" s="8" t="s">
        <v>255</v>
      </c>
      <c r="H62" s="139">
        <v>150</v>
      </c>
      <c r="I62" s="142">
        <v>3000</v>
      </c>
      <c r="J62" s="143">
        <f t="shared" si="0"/>
        <v>20</v>
      </c>
    </row>
    <row r="63" spans="1:10" ht="12.75">
      <c r="A63" s="141"/>
      <c r="B63" s="141"/>
      <c r="C63" s="141"/>
      <c r="D63" s="141"/>
      <c r="E63" s="141"/>
      <c r="F63" s="141"/>
      <c r="G63" s="8" t="s">
        <v>256</v>
      </c>
      <c r="H63" s="139"/>
      <c r="I63" s="142"/>
      <c r="J63" s="143"/>
    </row>
    <row r="64" spans="1:10" ht="63" customHeight="1">
      <c r="A64" s="141">
        <v>53</v>
      </c>
      <c r="B64" s="141" t="s">
        <v>257</v>
      </c>
      <c r="C64" s="4" t="s">
        <v>258</v>
      </c>
      <c r="D64" s="141" t="s">
        <v>260</v>
      </c>
      <c r="E64" s="141" t="s">
        <v>261</v>
      </c>
      <c r="F64" s="4" t="s">
        <v>262</v>
      </c>
      <c r="G64" s="144" t="s">
        <v>264</v>
      </c>
      <c r="H64" s="139">
        <v>500</v>
      </c>
      <c r="I64" s="142">
        <v>2800</v>
      </c>
      <c r="J64" s="143">
        <f t="shared" si="0"/>
        <v>5.6</v>
      </c>
    </row>
    <row r="65" spans="1:10" ht="12.75">
      <c r="A65" s="141"/>
      <c r="B65" s="141"/>
      <c r="C65" s="4" t="s">
        <v>259</v>
      </c>
      <c r="D65" s="141"/>
      <c r="E65" s="141"/>
      <c r="F65" s="4" t="s">
        <v>263</v>
      </c>
      <c r="G65" s="144"/>
      <c r="H65" s="139"/>
      <c r="I65" s="142"/>
      <c r="J65" s="143"/>
    </row>
    <row r="66" spans="1:10" ht="12.75">
      <c r="A66" s="141">
        <v>54</v>
      </c>
      <c r="B66" s="141" t="s">
        <v>265</v>
      </c>
      <c r="C66" s="4" t="s">
        <v>266</v>
      </c>
      <c r="D66" s="141" t="s">
        <v>269</v>
      </c>
      <c r="E66" s="141" t="s">
        <v>270</v>
      </c>
      <c r="F66" s="141" t="s">
        <v>271</v>
      </c>
      <c r="G66" s="8" t="s">
        <v>272</v>
      </c>
      <c r="H66" s="139">
        <v>50</v>
      </c>
      <c r="I66" s="142">
        <v>610</v>
      </c>
      <c r="J66" s="143">
        <f t="shared" si="0"/>
        <v>12.2</v>
      </c>
    </row>
    <row r="67" spans="1:10" ht="12.75">
      <c r="A67" s="141"/>
      <c r="B67" s="141"/>
      <c r="C67" s="4" t="s">
        <v>267</v>
      </c>
      <c r="D67" s="141"/>
      <c r="E67" s="141"/>
      <c r="F67" s="141"/>
      <c r="G67" s="8" t="s">
        <v>273</v>
      </c>
      <c r="H67" s="139"/>
      <c r="I67" s="142"/>
      <c r="J67" s="143"/>
    </row>
    <row r="68" spans="1:10" ht="12.75">
      <c r="A68" s="141"/>
      <c r="B68" s="141"/>
      <c r="C68" s="4" t="s">
        <v>268</v>
      </c>
      <c r="D68" s="141"/>
      <c r="E68" s="141"/>
      <c r="F68" s="141"/>
      <c r="G68" s="9"/>
      <c r="H68" s="139"/>
      <c r="I68" s="142"/>
      <c r="J68" s="143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1">
        <v>56</v>
      </c>
      <c r="B70" s="141" t="s">
        <v>279</v>
      </c>
      <c r="C70" s="141" t="s">
        <v>280</v>
      </c>
      <c r="D70" s="141"/>
      <c r="E70" s="141" t="s">
        <v>281</v>
      </c>
      <c r="F70" s="141" t="s">
        <v>282</v>
      </c>
      <c r="G70" s="8" t="s">
        <v>283</v>
      </c>
      <c r="H70" s="139">
        <v>100</v>
      </c>
      <c r="I70" s="142">
        <v>400</v>
      </c>
      <c r="J70" s="143">
        <f t="shared" si="0"/>
        <v>4</v>
      </c>
    </row>
    <row r="71" spans="1:10" ht="12.75">
      <c r="A71" s="141"/>
      <c r="B71" s="141"/>
      <c r="C71" s="141"/>
      <c r="D71" s="141"/>
      <c r="E71" s="141"/>
      <c r="F71" s="141"/>
      <c r="G71" s="8" t="s">
        <v>284</v>
      </c>
      <c r="H71" s="139"/>
      <c r="I71" s="142"/>
      <c r="J71" s="143"/>
    </row>
    <row r="72" spans="1:10" ht="12.75">
      <c r="A72" s="141">
        <v>57</v>
      </c>
      <c r="B72" s="141" t="s">
        <v>285</v>
      </c>
      <c r="C72" s="141" t="s">
        <v>286</v>
      </c>
      <c r="D72" s="141" t="s">
        <v>55</v>
      </c>
      <c r="E72" s="141" t="s">
        <v>287</v>
      </c>
      <c r="F72" s="141" t="s">
        <v>288</v>
      </c>
      <c r="G72" s="8" t="s">
        <v>289</v>
      </c>
      <c r="H72" s="139">
        <v>50</v>
      </c>
      <c r="I72" s="142">
        <v>2200</v>
      </c>
      <c r="J72" s="143">
        <f aca="true" t="shared" si="1" ref="J72:J134">I72/H72</f>
        <v>44</v>
      </c>
    </row>
    <row r="73" spans="1:10" ht="12.75">
      <c r="A73" s="141"/>
      <c r="B73" s="141"/>
      <c r="C73" s="141"/>
      <c r="D73" s="141"/>
      <c r="E73" s="141"/>
      <c r="F73" s="141"/>
      <c r="G73" s="8" t="s">
        <v>290</v>
      </c>
      <c r="H73" s="139"/>
      <c r="I73" s="142"/>
      <c r="J73" s="143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1">
        <v>75</v>
      </c>
      <c r="B91" s="141" t="s">
        <v>372</v>
      </c>
      <c r="C91" s="139" t="s">
        <v>373</v>
      </c>
      <c r="D91" s="4" t="s">
        <v>55</v>
      </c>
      <c r="E91" s="139" t="s">
        <v>373</v>
      </c>
      <c r="F91" s="141" t="s">
        <v>375</v>
      </c>
      <c r="G91" s="144" t="s">
        <v>376</v>
      </c>
      <c r="H91" s="139">
        <v>450</v>
      </c>
      <c r="I91" s="142">
        <v>1800</v>
      </c>
      <c r="J91" s="143">
        <f t="shared" si="1"/>
        <v>4</v>
      </c>
    </row>
    <row r="92" spans="1:10" ht="12.75">
      <c r="A92" s="141"/>
      <c r="B92" s="141"/>
      <c r="C92" s="139"/>
      <c r="D92" s="4" t="s">
        <v>374</v>
      </c>
      <c r="E92" s="139"/>
      <c r="F92" s="141"/>
      <c r="G92" s="144"/>
      <c r="H92" s="139"/>
      <c r="I92" s="142"/>
      <c r="J92" s="143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1">
        <v>82</v>
      </c>
      <c r="B99" s="141" t="s">
        <v>403</v>
      </c>
      <c r="C99" s="139" t="s">
        <v>404</v>
      </c>
      <c r="D99" s="141" t="s">
        <v>405</v>
      </c>
      <c r="E99" s="139" t="s">
        <v>404</v>
      </c>
      <c r="F99" s="144" t="s">
        <v>406</v>
      </c>
      <c r="G99" s="4" t="s">
        <v>407</v>
      </c>
      <c r="H99" s="139">
        <v>500</v>
      </c>
      <c r="I99" s="142">
        <v>55000</v>
      </c>
      <c r="J99" s="143">
        <f>I99/H99</f>
        <v>110</v>
      </c>
    </row>
    <row r="100" spans="1:10" ht="12.75">
      <c r="A100" s="141"/>
      <c r="B100" s="141"/>
      <c r="C100" s="139"/>
      <c r="D100" s="141"/>
      <c r="E100" s="139"/>
      <c r="F100" s="144"/>
      <c r="G100" s="10" t="s">
        <v>408</v>
      </c>
      <c r="H100" s="139"/>
      <c r="I100" s="142"/>
      <c r="J100" s="143"/>
    </row>
    <row r="101" spans="1:10" ht="12.75">
      <c r="A101" s="141">
        <v>83</v>
      </c>
      <c r="B101" s="141"/>
      <c r="C101" s="139"/>
      <c r="D101" s="141"/>
      <c r="E101" s="139" t="s">
        <v>404</v>
      </c>
      <c r="F101" s="144" t="s">
        <v>409</v>
      </c>
      <c r="G101" s="4" t="s">
        <v>410</v>
      </c>
      <c r="H101" s="3"/>
      <c r="I101" s="14"/>
      <c r="J101" s="17"/>
    </row>
    <row r="102" spans="1:10" ht="12.75">
      <c r="A102" s="141"/>
      <c r="B102" s="141"/>
      <c r="C102" s="139"/>
      <c r="D102" s="141"/>
      <c r="E102" s="139"/>
      <c r="F102" s="144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1"/>
      <c r="B103" s="141"/>
      <c r="C103" s="139"/>
      <c r="D103" s="141"/>
      <c r="E103" s="139"/>
      <c r="F103" s="144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1">
        <v>105</v>
      </c>
      <c r="B125" s="141" t="s">
        <v>499</v>
      </c>
      <c r="C125" s="141" t="s">
        <v>500</v>
      </c>
      <c r="D125" s="4" t="s">
        <v>501</v>
      </c>
      <c r="E125" s="141" t="s">
        <v>500</v>
      </c>
      <c r="F125" s="141" t="s">
        <v>502</v>
      </c>
      <c r="G125" s="141" t="s">
        <v>503</v>
      </c>
      <c r="H125" s="139">
        <v>50</v>
      </c>
      <c r="I125" s="142">
        <v>2000</v>
      </c>
      <c r="J125" s="143">
        <f t="shared" si="1"/>
        <v>40</v>
      </c>
    </row>
    <row r="126" spans="1:10" ht="12.75">
      <c r="A126" s="141"/>
      <c r="B126" s="141"/>
      <c r="C126" s="141"/>
      <c r="D126" s="4" t="s">
        <v>501</v>
      </c>
      <c r="E126" s="141"/>
      <c r="F126" s="141"/>
      <c r="G126" s="141"/>
      <c r="H126" s="139"/>
      <c r="I126" s="142"/>
      <c r="J126" s="143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1">
        <v>114</v>
      </c>
      <c r="B135" s="141" t="s">
        <v>533</v>
      </c>
      <c r="C135" s="141" t="s">
        <v>103</v>
      </c>
      <c r="D135" s="141" t="s">
        <v>134</v>
      </c>
      <c r="E135" s="141" t="s">
        <v>103</v>
      </c>
      <c r="F135" s="141" t="s">
        <v>534</v>
      </c>
      <c r="G135" s="4" t="s">
        <v>535</v>
      </c>
      <c r="H135" s="3"/>
      <c r="I135" s="14"/>
      <c r="J135" s="17"/>
    </row>
    <row r="136" spans="1:10" ht="12.75">
      <c r="A136" s="141"/>
      <c r="B136" s="141"/>
      <c r="C136" s="141"/>
      <c r="D136" s="141"/>
      <c r="E136" s="141"/>
      <c r="F136" s="141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1"/>
      <c r="B137" s="141"/>
      <c r="C137" s="141"/>
      <c r="D137" s="141"/>
      <c r="E137" s="141"/>
      <c r="F137" s="141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1"/>
      <c r="B138" s="141"/>
      <c r="C138" s="141"/>
      <c r="D138" s="141"/>
      <c r="E138" s="141"/>
      <c r="F138" s="141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72:A73"/>
    <mergeCell ref="A91:A92"/>
    <mergeCell ref="B91:B92"/>
    <mergeCell ref="C91:C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B72:B73"/>
    <mergeCell ref="C72:C73"/>
    <mergeCell ref="D72:D73"/>
    <mergeCell ref="F101:F103"/>
    <mergeCell ref="E72:E73"/>
    <mergeCell ref="E99:E100"/>
    <mergeCell ref="E101:E103"/>
    <mergeCell ref="E91:E92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H66:H68"/>
    <mergeCell ref="D62:D63"/>
    <mergeCell ref="D60:D61"/>
    <mergeCell ref="H60:H61"/>
    <mergeCell ref="G64:G65"/>
    <mergeCell ref="H64:H65"/>
    <mergeCell ref="D64:D65"/>
    <mergeCell ref="E64:E65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B60:B61"/>
    <mergeCell ref="C60:C61"/>
    <mergeCell ref="A62:A63"/>
    <mergeCell ref="B62:B63"/>
    <mergeCell ref="C62:C63"/>
    <mergeCell ref="A60:A61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0:J61"/>
    <mergeCell ref="J62:J63"/>
    <mergeCell ref="I62:I63"/>
    <mergeCell ref="I55:I56"/>
    <mergeCell ref="G55:G56"/>
    <mergeCell ref="H21:H22"/>
    <mergeCell ref="I21:I22"/>
    <mergeCell ref="J21:J22"/>
    <mergeCell ref="J55:J56"/>
    <mergeCell ref="H55:H56"/>
    <mergeCell ref="F21:F22"/>
    <mergeCell ref="A55:A56"/>
    <mergeCell ref="B55:B56"/>
    <mergeCell ref="D55:D56"/>
    <mergeCell ref="E55:E56"/>
    <mergeCell ref="F55:F56"/>
    <mergeCell ref="G21:G22"/>
    <mergeCell ref="A3:A5"/>
    <mergeCell ref="B3:I3"/>
    <mergeCell ref="B4:I4"/>
    <mergeCell ref="B5:I5"/>
    <mergeCell ref="B6:G6"/>
    <mergeCell ref="A21:A22"/>
    <mergeCell ref="B21:B22"/>
    <mergeCell ref="C21:C22"/>
    <mergeCell ref="E21:E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ypv</cp:lastModifiedBy>
  <cp:lastPrinted>2016-10-03T10:36:04Z</cp:lastPrinted>
  <dcterms:created xsi:type="dcterms:W3CDTF">1996-10-08T23:32:33Z</dcterms:created>
  <dcterms:modified xsi:type="dcterms:W3CDTF">2017-11-20T20:41:07Z</dcterms:modified>
  <cp:category/>
  <cp:version/>
  <cp:contentType/>
  <cp:contentStatus/>
</cp:coreProperties>
</file>